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Darbas\Vaido_darbo\Antakalnis\Ataskaitos\Pirkimu_vertinimas\2025\"/>
    </mc:Choice>
  </mc:AlternateContent>
  <xr:revisionPtr revIDLastSave="0" documentId="13_ncr:1_{B47A3718-EAC0-4A09-AB12-3D35DACBBA69}" xr6:coauthVersionLast="47" xr6:coauthVersionMax="47" xr10:uidLastSave="{00000000-0000-0000-0000-000000000000}"/>
  <bookViews>
    <workbookView xWindow="-108" yWindow="-108" windowWidth="23256" windowHeight="12576" xr2:uid="{00000000-000D-0000-FFFF-FFFF00000000}"/>
  </bookViews>
  <sheets>
    <sheet name="Sheet1" sheetId="1" r:id="rId1"/>
    <sheet name="Bendra I ketv." sheetId="9" r:id="rId2"/>
    <sheet name="Bendra II ketv." sheetId="10" r:id="rId3"/>
  </sheets>
  <definedNames>
    <definedName name="_xlnm._FilterDatabase" localSheetId="1" hidden="1">'Bendra I ketv.'!$B$1:$K$105</definedName>
    <definedName name="_xlnm._FilterDatabase" localSheetId="2" hidden="1">'Bendra II ketv.'!$B$1:$L$111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E4" i="1"/>
  <c r="G5" i="1"/>
  <c r="G4" i="1"/>
  <c r="F112" i="10"/>
  <c r="G112" i="10"/>
  <c r="F90" i="10"/>
  <c r="G90" i="10"/>
  <c r="G85" i="9"/>
  <c r="F85" i="9"/>
  <c r="F98" i="9"/>
  <c r="G98" i="9"/>
</calcChain>
</file>

<file path=xl/sharedStrings.xml><?xml version="1.0" encoding="utf-8"?>
<sst xmlns="http://schemas.openxmlformats.org/spreadsheetml/2006/main" count="1240" uniqueCount="783">
  <si>
    <t xml:space="preserve">Simbolis </t>
  </si>
  <si>
    <t xml:space="preserve">Rodiklis </t>
  </si>
  <si>
    <t xml:space="preserve">Aprašymas </t>
  </si>
  <si>
    <t xml:space="preserve">Apskaičiavimas ir duomenų šaltiniai </t>
  </si>
  <si>
    <t>Rezultatas</t>
  </si>
  <si>
    <t>Bendra viešiesiems pirkimams išleidžiama suma, Eur</t>
  </si>
  <si>
    <t>S</t>
  </si>
  <si>
    <t>Rodiklis parodo viešųjų pirkimų būdu sudaromų sutarčių vertę.</t>
  </si>
  <si>
    <t>Rodiklis apskaičiuojamas pagal pirkimų vykdytojų pateiktose pirkimų procedūrų, pirkimų metinėse ir per CPO vykdytų pirkimų ataskaitose nurodytą įvykusių pirkimų sutarčių vertę.</t>
  </si>
  <si>
    <t>NP</t>
  </si>
  <si>
    <t>Bendras viešųjų pirkimų skaičius</t>
  </si>
  <si>
    <t>Rodiklis parodo įvykusių viešųjų pirkimų skaičių.</t>
  </si>
  <si>
    <t>Rodiklis apskaičiuojamas pagal pirkimų vykdytojų pateiktose pirkimų procedūrų, pirkimų metinėse ir per CPO vykdytų pirkimų ataskaitose nurodytą įvykusių pirkimų skaičių.</t>
  </si>
  <si>
    <t>Centralizuotų pirkimų skaičiaus / vertės dalis nuo visų pirkimų skaičiaus / vertės, proc.</t>
  </si>
  <si>
    <t>RNP_C</t>
  </si>
  <si>
    <t>Rodiklis parodo, kokią pirkimų (tarptautinių ir supaprastintų) dalį užima centralizuoti pirkimai (pagal vertę ir pagal skaičių).</t>
  </si>
  <si>
    <t>Rodiklis apskaičiuojamas kaip centralizuotai vykdytų pirkimų santykis su visais įvykusiais pirkimais (pagal vertę ir skaičių) pagal pirkimų procedūrų ir per CPO vykdytų pirkimų ataskaitų duomenis.</t>
  </si>
  <si>
    <t>RNP_K</t>
  </si>
  <si>
    <t>Rodiklis parodo pirkimų vykdytojų dialogo su rinkos dalyviais dažnį. Rinkos konsultacijos leidžia pirkimų vykdytojams tinkamai pasirengti pirkimui, o potencialiems tiekėjams geriau suprasti pirkimų vykdytojų poreikius, parengti konkurencingus, kriterijus atitinkančius pasiūlymus.</t>
  </si>
  <si>
    <t>Viešųjų pirkimų apimtis, efektyvumas ir konkurencinė viešųjų pirkimų aplinka</t>
  </si>
  <si>
    <t>C_OS</t>
  </si>
  <si>
    <t>Atliktų rinkos konsultacijų skaičiaus dalis nuo bendro įvykusių pirkimų skaičiaus, proc.</t>
  </si>
  <si>
    <t>Pirkimų iš „vieno tiekėjo“ skaičiaus dalis, proc.</t>
  </si>
  <si>
    <t>Supaprastinti pirkimai</t>
  </si>
  <si>
    <t>Mažos vertės pirkimai</t>
  </si>
  <si>
    <t>Rodiklis apskaičiuojamas kaip CVP IS paskelbtų arba kitais įrodymais pagrįstų* rinkos konsultacijų skaičiaus ir bendro įvykusių pirkimų skaičiaus santykis pagal pirkimų vykdytojų paskelbtų rinkos konsultacijų skaičių bei pirkimų procedūrų ir per CPO vykdytų pirkimų ataskaitose nurodytą įvykusių pirkimų skaičių.</t>
  </si>
  <si>
    <t>*savanoriškai buvo skelbti techninių specifikacijų ir konkurso sąlygų projektai, dėl kurių tiekėjai galėjo teikti pastabas ir pasiūlymus</t>
  </si>
  <si>
    <t>Visi pirkimai</t>
  </si>
  <si>
    <t>Tarptautiniai, supaprastinti ir CPO pirkimai (be Mažos vertės pirkimų)</t>
  </si>
  <si>
    <t>Tarptautiniai pirkimai (įskaitant CPO)</t>
  </si>
  <si>
    <t>Eil. Nr.</t>
  </si>
  <si>
    <t>Pirkimo pavadinimas</t>
  </si>
  <si>
    <t>Pirkimo būdas; Nr.</t>
  </si>
  <si>
    <t>BVPŽ kodai</t>
  </si>
  <si>
    <t>Bendra pirkimo vertė Eur be PVM</t>
  </si>
  <si>
    <t>Bendra pirkimo vertė Eur su PVM</t>
  </si>
  <si>
    <t>Sutarties/ sąskaitos sudarymo data</t>
  </si>
  <si>
    <t xml:space="preserve">Tiekėjo pavadinimas* </t>
  </si>
  <si>
    <t>Sutarties Nr. / trukmė      (be apmo-kėjimo)</t>
  </si>
  <si>
    <t>Kita informacija (vykdytas elektroninis pirkimas, pagal VPĮ 23 straipsnio nuostatas ir kt.)</t>
  </si>
  <si>
    <t>Apklausa</t>
  </si>
  <si>
    <t>33600000-6</t>
  </si>
  <si>
    <t>UAB "Limedika"</t>
  </si>
  <si>
    <t>33100000-1</t>
  </si>
  <si>
    <t>UAB "Entafarma"</t>
  </si>
  <si>
    <t>Viso:</t>
  </si>
  <si>
    <t>-</t>
  </si>
  <si>
    <t>30200000-1</t>
  </si>
  <si>
    <t>UAB In My Case</t>
  </si>
  <si>
    <t>Tarptautiniai, supaprastinti (be Mažos vertės pirkimų)</t>
  </si>
  <si>
    <t>Nebuvo vykdyta supaprastintų skelbiamų pirkimų</t>
  </si>
  <si>
    <t>80500000-9</t>
  </si>
  <si>
    <t>30100000-0</t>
  </si>
  <si>
    <t>39100000-3</t>
  </si>
  <si>
    <t>Lietuvos sveikatos mokslų universitetas</t>
  </si>
  <si>
    <t>44500000-5</t>
  </si>
  <si>
    <t>UAB Kesko Senukai Lithuania</t>
  </si>
  <si>
    <t>72200000-7</t>
  </si>
  <si>
    <t>44100000-1</t>
  </si>
  <si>
    <t>33190000-8</t>
  </si>
  <si>
    <t>UAB Varlė</t>
  </si>
  <si>
    <t>Vilniaus universitetas</t>
  </si>
  <si>
    <t>Nebuvo vykdyta atvirų  pirkimų</t>
  </si>
  <si>
    <t>UAB Morning LT</t>
  </si>
  <si>
    <t>66500000-5</t>
  </si>
  <si>
    <t>15800000-6</t>
  </si>
  <si>
    <t>UAB Formedics</t>
  </si>
  <si>
    <t>39200000-4</t>
  </si>
  <si>
    <t>UAB Rimi Lietuva</t>
  </si>
  <si>
    <t>38400000-9</t>
  </si>
  <si>
    <t>UAB SP Industries</t>
  </si>
  <si>
    <t>39700000-9</t>
  </si>
  <si>
    <t>50800000-3</t>
  </si>
  <si>
    <t>UAB "Liukrena"</t>
  </si>
  <si>
    <t>UAB "Tamro"</t>
  </si>
  <si>
    <t>19500000-1</t>
  </si>
  <si>
    <t>Įvairūs maisto produktai pagal poreikį</t>
  </si>
  <si>
    <t>33700000-7</t>
  </si>
  <si>
    <t>ADB Gjensidige</t>
  </si>
  <si>
    <t>UAB "Barameda"</t>
  </si>
  <si>
    <t>66100000-1</t>
  </si>
  <si>
    <t>AB SEB bankas</t>
  </si>
  <si>
    <t>79400000-8</t>
  </si>
  <si>
    <t>14200000-3</t>
  </si>
  <si>
    <t>39800000-0</t>
  </si>
  <si>
    <t>Kombinuotieji testai</t>
  </si>
  <si>
    <t>UAB Diagnostinės sistemos</t>
  </si>
  <si>
    <t>DS0135517 /2025</t>
  </si>
  <si>
    <t>Žodžiu BV16-3/25, 55820-1</t>
  </si>
  <si>
    <t>Pertvaros</t>
  </si>
  <si>
    <t>UAB Brasta Glass</t>
  </si>
  <si>
    <t>Žodžiu BV16-5/25, 55921-1</t>
  </si>
  <si>
    <t>Fizikinių veiksnių tyrimai (triukšmo tyrimas)</t>
  </si>
  <si>
    <t>90700000-4</t>
  </si>
  <si>
    <t>NVSP laboratorija</t>
  </si>
  <si>
    <t>VAN-NL 3222</t>
  </si>
  <si>
    <t>Žodžiu BV16-14/25, 70799-1</t>
  </si>
  <si>
    <t xml:space="preserve">Kabelių tvirtinimo dirželiai </t>
  </si>
  <si>
    <t>UAB Lemona</t>
  </si>
  <si>
    <t>LKE 0538180</t>
  </si>
  <si>
    <t>Žodžiu BV16-15/25, 55870-1</t>
  </si>
  <si>
    <t>Sieninės konsolės iškvietimo valdymo sistemos diagnostika ir remontas</t>
  </si>
  <si>
    <t>UAB Medical technologies LBI</t>
  </si>
  <si>
    <t>Žodžiu BV16-9/24, 55943-1</t>
  </si>
  <si>
    <t>LMD Plokštė baldų gamybai</t>
  </si>
  <si>
    <t>UAB Finų medis</t>
  </si>
  <si>
    <t>Žodžiu BV16-12/25, 55921-2</t>
  </si>
  <si>
    <t>LT vėliavos 4 vnt.</t>
  </si>
  <si>
    <t>35821000-5</t>
  </si>
  <si>
    <t>AB Lietuvos paštas</t>
  </si>
  <si>
    <t>LAA202500009850</t>
  </si>
  <si>
    <t>Žodžiu BV16-16/25, 71072-1</t>
  </si>
  <si>
    <t>Elektros energijos kompensacija (už trečio asmens suvartotą el.energiją)</t>
  </si>
  <si>
    <t>09300000-2</t>
  </si>
  <si>
    <t>UAB Vilniaus apšvietimas</t>
  </si>
  <si>
    <t>GAT14287</t>
  </si>
  <si>
    <t>Žodžiu BV16-22/25, 54849-1</t>
  </si>
  <si>
    <t xml:space="preserve">UAB Rimi Lietuva </t>
  </si>
  <si>
    <t>LT-2025-2877</t>
  </si>
  <si>
    <t>Žodžiu BV16-20/25, 55858-1</t>
  </si>
  <si>
    <t>TP-LINK TL-SG1048 48-Port Gigabit</t>
  </si>
  <si>
    <t>32400000-7</t>
  </si>
  <si>
    <t>UAB SKYTECH.LT</t>
  </si>
  <si>
    <t>S11 Nr.159346</t>
  </si>
  <si>
    <t>Žodžiu BV16-2/25, 55893-1</t>
  </si>
  <si>
    <t>Baldinė furnitūra</t>
  </si>
  <si>
    <t>UAB Darval</t>
  </si>
  <si>
    <t>DCP 0059721</t>
  </si>
  <si>
    <t>Žodžiu BV16-19/25, 55910-1</t>
  </si>
  <si>
    <t>DFV 0151312</t>
  </si>
  <si>
    <t>Konsultavimo paslaugos (techninių specifikacijų rengimas)</t>
  </si>
  <si>
    <t>Andrius Malvicas</t>
  </si>
  <si>
    <t>Žodžiu BV16-7/25, 55970-1</t>
  </si>
  <si>
    <t>Privalomi pirmosios medicinos pagalbos mokymai</t>
  </si>
  <si>
    <t>UAB Militra</t>
  </si>
  <si>
    <t>MI 24 5519</t>
  </si>
  <si>
    <t>Žodžiu BV16-6/25, 55816-3 Pirkimas metų eigoje</t>
  </si>
  <si>
    <t>Stalo indai</t>
  </si>
  <si>
    <t>UAB Arkietė</t>
  </si>
  <si>
    <t>ZAN - 1056934</t>
  </si>
  <si>
    <t>Žodžiu BV16-1/25, 55911-1</t>
  </si>
  <si>
    <t>Avarinis seifų atrakinimas ir raktų gaminimas</t>
  </si>
  <si>
    <t>UAB Vitemus</t>
  </si>
  <si>
    <t>VIT 1026369</t>
  </si>
  <si>
    <t>Žodžiu BV16-35/25, 55943-2</t>
  </si>
  <si>
    <t>Šepetys vandens surinkimui baseine</t>
  </si>
  <si>
    <t>UAB Pigu</t>
  </si>
  <si>
    <t>Žodžiu BV16-37/25, 55911-2</t>
  </si>
  <si>
    <t>Vienkartinės 500ml stiklinės 1000vnt.</t>
  </si>
  <si>
    <t>UAB Ambertonas</t>
  </si>
  <si>
    <t>AMB 6507401</t>
  </si>
  <si>
    <t>Žodžiu BV16-38/25, 55911-3</t>
  </si>
  <si>
    <t>Nitinolinės kilpos krepšeliai akmenų pašalinimui</t>
  </si>
  <si>
    <t>UAB Septeka</t>
  </si>
  <si>
    <t>SPT9973</t>
  </si>
  <si>
    <t>Žodžiu BV16-4/25, 55820-2</t>
  </si>
  <si>
    <t>Laikiklis Tualet. Pop.Marh-th</t>
  </si>
  <si>
    <t>AB Vilniaus Lytagra</t>
  </si>
  <si>
    <t>VLN-V04-001263</t>
  </si>
  <si>
    <t>Žodžiu BV16-42/25, 55895-1</t>
  </si>
  <si>
    <t>Tiapridas 100mg tab. ,6400 tab.</t>
  </si>
  <si>
    <t>CPO332257</t>
  </si>
  <si>
    <t>S2-11/25, 2026-01-26</t>
  </si>
  <si>
    <r>
      <t xml:space="preserve">Elektroninis </t>
    </r>
    <r>
      <rPr>
        <sz val="11"/>
        <color indexed="17"/>
        <rFont val="Times New Roman"/>
        <family val="1"/>
        <charset val="186"/>
      </rPr>
      <t>Žalias pirkimas</t>
    </r>
    <r>
      <rPr>
        <sz val="11"/>
        <rFont val="Times New Roman"/>
        <family val="1"/>
        <charset val="186"/>
      </rPr>
      <t xml:space="preserve"> BV16-26/25, 55674-1</t>
    </r>
  </si>
  <si>
    <t>Kursai tema „Naujagimių gaivinimas“</t>
  </si>
  <si>
    <t>Žodžiu BV16-13/25, 55816-4</t>
  </si>
  <si>
    <t>Kursai tema „Gimdos kaklelio patologija“</t>
  </si>
  <si>
    <t>Žodžiu BV16-46/25, 55816-7</t>
  </si>
  <si>
    <t xml:space="preserve">Baseino termometras </t>
  </si>
  <si>
    <t>UAB Makveža</t>
  </si>
  <si>
    <t>Žodžiu BV16-43/25, 55905-1</t>
  </si>
  <si>
    <t>Mokymai tema „Vadovavimo psichologija. Emocinio intelekto reikšmė efektyviam vadovavimui“</t>
  </si>
  <si>
    <t>UAB Noriu darbo</t>
  </si>
  <si>
    <t>NOR 0007686</t>
  </si>
  <si>
    <t>Žodžiu BV16-50/25, 55816-9</t>
  </si>
  <si>
    <t>Raktų gamyba</t>
  </si>
  <si>
    <t>S.Nasolio įmonė GUTA</t>
  </si>
  <si>
    <t>GU 2212</t>
  </si>
  <si>
    <t>Žodžiu BV16-44/25, 55925-1</t>
  </si>
  <si>
    <t>LT-2025-8586</t>
  </si>
  <si>
    <t>Geriamas vanduo su vienkartiniais indais</t>
  </si>
  <si>
    <t>41100000-0</t>
  </si>
  <si>
    <t>UAB Gelsva</t>
  </si>
  <si>
    <t>S1-47/25, 2027-03-31</t>
  </si>
  <si>
    <r>
      <t xml:space="preserve">Raštu </t>
    </r>
    <r>
      <rPr>
        <sz val="11"/>
        <color indexed="17"/>
        <rFont val="Times New Roman"/>
        <family val="1"/>
        <charset val="186"/>
      </rPr>
      <t>Žalias pirkimas</t>
    </r>
    <r>
      <rPr>
        <sz val="11"/>
        <color indexed="8"/>
        <rFont val="Times New Roman"/>
        <family val="1"/>
        <charset val="186"/>
      </rPr>
      <t xml:space="preserve"> CVP IS Neskelbiama BV16-17/25, 55916-1</t>
    </r>
  </si>
  <si>
    <t>Lazerinė magnetinės terapijos prietaisas</t>
  </si>
  <si>
    <t>MT UAB Lazerinės technologijos centras</t>
  </si>
  <si>
    <t>S1-48/25, 2025-05-29</t>
  </si>
  <si>
    <r>
      <t xml:space="preserve">Raštu </t>
    </r>
    <r>
      <rPr>
        <sz val="11"/>
        <color indexed="17"/>
        <rFont val="Times New Roman"/>
        <family val="1"/>
        <charset val="186"/>
      </rPr>
      <t>Žalias pirkimas</t>
    </r>
    <r>
      <rPr>
        <sz val="11"/>
        <color indexed="8"/>
        <rFont val="Times New Roman"/>
        <family val="1"/>
        <charset val="186"/>
      </rPr>
      <t xml:space="preserve"> Neskelbiama BV16-27/25, 71438</t>
    </r>
  </si>
  <si>
    <t>Kasdienės bankininkystės paslaugos (12 mėn.)</t>
  </si>
  <si>
    <t>S2-13/25, 2026-01-30</t>
  </si>
  <si>
    <r>
      <t xml:space="preserve">Raštu </t>
    </r>
    <r>
      <rPr>
        <sz val="11"/>
        <color indexed="17"/>
        <rFont val="Times New Roman"/>
        <family val="1"/>
        <charset val="186"/>
      </rPr>
      <t>Žalias pirkimas</t>
    </r>
    <r>
      <rPr>
        <sz val="11"/>
        <color indexed="8"/>
        <rFont val="Times New Roman"/>
        <family val="1"/>
        <charset val="186"/>
      </rPr>
      <t xml:space="preserve"> CVP IS Neskelbiama BV16-11/25, 70484-1</t>
    </r>
  </si>
  <si>
    <t>Banko paslaugos dėl darbo santykių (36 mėn.)</t>
  </si>
  <si>
    <t>AB Swedbank</t>
  </si>
  <si>
    <t>S2-15/25, 2028-01-30</t>
  </si>
  <si>
    <r>
      <t xml:space="preserve">Raštu </t>
    </r>
    <r>
      <rPr>
        <sz val="11"/>
        <color indexed="17"/>
        <rFont val="Times New Roman"/>
        <family val="1"/>
        <charset val="186"/>
      </rPr>
      <t>Žalias pirkimas</t>
    </r>
    <r>
      <rPr>
        <sz val="11"/>
        <color indexed="8"/>
        <rFont val="Times New Roman"/>
        <family val="1"/>
        <charset val="186"/>
      </rPr>
      <t xml:space="preserve"> CVP IS Neskelbiama BV16-10/25, 70484-2</t>
    </r>
  </si>
  <si>
    <t>KURS250100213</t>
  </si>
  <si>
    <t>Žodžiu BV16-54/25, 55817-1</t>
  </si>
  <si>
    <t>Sterilūs tvarsčiai</t>
  </si>
  <si>
    <t>CPO331594</t>
  </si>
  <si>
    <t>S2-16/25, 2026-02-04</t>
  </si>
  <si>
    <r>
      <t xml:space="preserve">Elektroninis </t>
    </r>
    <r>
      <rPr>
        <sz val="11"/>
        <color indexed="17"/>
        <rFont val="Times New Roman"/>
        <family val="1"/>
        <charset val="186"/>
      </rPr>
      <t>Žalias pirkimas</t>
    </r>
    <r>
      <rPr>
        <sz val="11"/>
        <rFont val="Times New Roman"/>
        <family val="1"/>
        <charset val="186"/>
      </rPr>
      <t xml:space="preserve"> BV16-18/25, 55680-1</t>
    </r>
  </si>
  <si>
    <t>Kraujospūdžio matavimo aparatai ir bekontakčiai termometrai</t>
  </si>
  <si>
    <t>CPO332412</t>
  </si>
  <si>
    <t>Elektroninis Žalias pirkimas BV16-24/25, 55675-6</t>
  </si>
  <si>
    <t>Sistema endoskopinėms procedūroms žarnyne</t>
  </si>
  <si>
    <t>FM-015705</t>
  </si>
  <si>
    <t>Žodžiu BV16-56/25, 55820-3</t>
  </si>
  <si>
    <t>KURS250100222</t>
  </si>
  <si>
    <t>Programatorius RFID</t>
  </si>
  <si>
    <t>35100000-5</t>
  </si>
  <si>
    <t>UAB Spikarė</t>
  </si>
  <si>
    <t>CKA 0047857</t>
  </si>
  <si>
    <t>Žodžiu BV16-40/25, 55901-1</t>
  </si>
  <si>
    <t>Skystis burnai skalauti</t>
  </si>
  <si>
    <t>UAB EazyMed</t>
  </si>
  <si>
    <t>IZI 17892</t>
  </si>
  <si>
    <t>Žodžiu BV16-55/25, 55895-2</t>
  </si>
  <si>
    <t>Santechnikos prekės</t>
  </si>
  <si>
    <t>44400000-4</t>
  </si>
  <si>
    <t>UAB Rumsavita</t>
  </si>
  <si>
    <t>RUM 0097464</t>
  </si>
  <si>
    <t>Žodžiu BV16-59/25, 55924-2</t>
  </si>
  <si>
    <t>PVC danga, klijai, gruntas, suvirinimo siūlas</t>
  </si>
  <si>
    <t>UAB Agrinda</t>
  </si>
  <si>
    <t>AGR2046</t>
  </si>
  <si>
    <t>Žodžiu BV16-45/25, 55921-3</t>
  </si>
  <si>
    <t>Minkšto litavimo lydmetalis</t>
  </si>
  <si>
    <t>44300000-3</t>
  </si>
  <si>
    <t>UAB DEPO DIY LT</t>
  </si>
  <si>
    <t>UKM 106361</t>
  </si>
  <si>
    <t>Žodžiu BV16-68/25, 55923-1</t>
  </si>
  <si>
    <t>Balta techninė druska</t>
  </si>
  <si>
    <t>UAB Keluva</t>
  </si>
  <si>
    <t>KEL PAR060745</t>
  </si>
  <si>
    <t>Žodžiu BV16-71/25, 55851-1</t>
  </si>
  <si>
    <t>DC variklio greičio valdiklis</t>
  </si>
  <si>
    <t>31100000-7</t>
  </si>
  <si>
    <t>LKE 0554316</t>
  </si>
  <si>
    <t>Žodžiu BV16-48/25, 55884-1</t>
  </si>
  <si>
    <t>Šaldytuvas BEKO</t>
  </si>
  <si>
    <t>SSA002497399</t>
  </si>
  <si>
    <t>Žodžiu BV16-70/25, 55914-1</t>
  </si>
  <si>
    <t>Universali paviršių valymo priemonė Cif</t>
  </si>
  <si>
    <t>UAB Manjana</t>
  </si>
  <si>
    <t>VPR-00054571</t>
  </si>
  <si>
    <t>Žodžiu BV16-67/25, 55915-2</t>
  </si>
  <si>
    <t>Laktacijos masažuoklis</t>
  </si>
  <si>
    <t>UAB Mamafarma</t>
  </si>
  <si>
    <t>Žodžiu BV16-69/25, 55820-6</t>
  </si>
  <si>
    <t>Sieninis kvarcinis laikrodis</t>
  </si>
  <si>
    <t>GEV 2503595</t>
  </si>
  <si>
    <t>Žodžiu BV16-47/25, 55911-4</t>
  </si>
  <si>
    <t>Paviršinio hepatito B  antigeno vakcina suaugusiems ir vaikams nuo 16 m. 80 dozių</t>
  </si>
  <si>
    <t>CPO334097</t>
  </si>
  <si>
    <t>S2-18/25, 2026-02-17</t>
  </si>
  <si>
    <r>
      <t xml:space="preserve">Elektroninis </t>
    </r>
    <r>
      <rPr>
        <sz val="11"/>
        <color indexed="17"/>
        <rFont val="Times New Roman"/>
        <family val="1"/>
        <charset val="186"/>
      </rPr>
      <t>Žalias pirkimas</t>
    </r>
    <r>
      <rPr>
        <sz val="11"/>
        <rFont val="Times New Roman"/>
        <family val="1"/>
        <charset val="186"/>
      </rPr>
      <t xml:space="preserve"> BV16-53/25, 55674-2</t>
    </r>
  </si>
  <si>
    <t>Dvipusės aliuminio kopėčios</t>
  </si>
  <si>
    <t>VARTL 0392900</t>
  </si>
  <si>
    <t>Žodžiu BV16-63/25, 55924-3</t>
  </si>
  <si>
    <t>Metalinis kalamas kaištis gipso kartonui</t>
  </si>
  <si>
    <t xml:space="preserve">UAB Makveža </t>
  </si>
  <si>
    <t>MKP3120006710</t>
  </si>
  <si>
    <t>Žodžiu BV16-72/25, 55925-2</t>
  </si>
  <si>
    <t>Monitorius Philips Curved</t>
  </si>
  <si>
    <t>VARTL 0393592</t>
  </si>
  <si>
    <t>Žodžiu BV16-65/25, 55883-1</t>
  </si>
  <si>
    <t>Diktofonas</t>
  </si>
  <si>
    <t>32300000-6</t>
  </si>
  <si>
    <t>VARTL0395059</t>
  </si>
  <si>
    <t>Žodžiu BV16-64/25, 55892-1</t>
  </si>
  <si>
    <t>LT-2025-16035</t>
  </si>
  <si>
    <t xml:space="preserve">UAB MAXIMA LT </t>
  </si>
  <si>
    <t>MAX 533250000137</t>
  </si>
  <si>
    <t>Alkotesterio antgaliai vienkartiniai universalūs</t>
  </si>
  <si>
    <t>77K 4862</t>
  </si>
  <si>
    <t>Žodžiu BV16-80/25, 55870-2</t>
  </si>
  <si>
    <t>Bilietai pacientų srautų valdymo sistemos Q-Matic spausdintuvui</t>
  </si>
  <si>
    <t>UAB Hansab</t>
  </si>
  <si>
    <t>Vaistų informacinės sistemos paslaugos</t>
  </si>
  <si>
    <t>UAB Skaitos</t>
  </si>
  <si>
    <t>S1-106/25, 2026-04-27</t>
  </si>
  <si>
    <t>Raštu Žalias pirkimas CVP IS Neskelbiama BV16-51/25, 55962-2</t>
  </si>
  <si>
    <t>Microsoft Office licencijų nuoma 12 mėn.</t>
  </si>
  <si>
    <t>INM502 Nr.0239</t>
  </si>
  <si>
    <t>Žodžiu BV16-52/25, 55962-1</t>
  </si>
  <si>
    <t>Vakcina nuo pasiutligės suaugusiems 15 dozių</t>
  </si>
  <si>
    <t>CPO335317</t>
  </si>
  <si>
    <t>S2-20/25, 2028-02-27</t>
  </si>
  <si>
    <r>
      <t xml:space="preserve">Elektroninis </t>
    </r>
    <r>
      <rPr>
        <sz val="11"/>
        <color indexed="17"/>
        <rFont val="Times New Roman"/>
        <family val="1"/>
        <charset val="186"/>
      </rPr>
      <t>Žalias pirkimas</t>
    </r>
    <r>
      <rPr>
        <sz val="11"/>
        <rFont val="Times New Roman"/>
        <family val="1"/>
        <charset val="186"/>
      </rPr>
      <t xml:space="preserve"> BV16-</t>
    </r>
    <r>
      <rPr>
        <sz val="11"/>
        <color indexed="63"/>
        <rFont val="Times New Roman"/>
        <family val="1"/>
        <charset val="186"/>
      </rPr>
      <t>62/25,</t>
    </r>
    <r>
      <rPr>
        <sz val="11"/>
        <rFont val="Times New Roman"/>
        <family val="1"/>
        <charset val="186"/>
      </rPr>
      <t xml:space="preserve"> 55674-3</t>
    </r>
  </si>
  <si>
    <t>Vandens gryninimo sistema</t>
  </si>
  <si>
    <t>42912100-3</t>
  </si>
  <si>
    <t>UAB Biotecha</t>
  </si>
  <si>
    <t>S1-114/25, 2025-07-01</t>
  </si>
  <si>
    <r>
      <t xml:space="preserve">Raštu </t>
    </r>
    <r>
      <rPr>
        <sz val="11"/>
        <color rgb="FF388600"/>
        <rFont val="Times New Roman"/>
        <family val="1"/>
        <charset val="186"/>
      </rPr>
      <t>Žalias pirkimas</t>
    </r>
    <r>
      <rPr>
        <sz val="11"/>
        <rFont val="Times New Roman"/>
        <family val="1"/>
        <charset val="186"/>
      </rPr>
      <t xml:space="preserve"> CVP IS Neskelbiama BV16-57/25, 71724</t>
    </r>
  </si>
  <si>
    <t>Kvalifikacijos tobulinimo kursai tema „Pirmojo ir antrojo nėštumo trečdalio vaisiaus ultragarsinis tyrimas“</t>
  </si>
  <si>
    <t>KURS250100640</t>
  </si>
  <si>
    <t>Žodžiu BV16-75/25, 55816-10</t>
  </si>
  <si>
    <t>KURS250100641</t>
  </si>
  <si>
    <t>Žodžiu BV16-77/25, 55817-3</t>
  </si>
  <si>
    <t>Spintelė virštinkinė, balta su įranga be gesintuvo</t>
  </si>
  <si>
    <t>IĮ Merlinas</t>
  </si>
  <si>
    <t>MER26605</t>
  </si>
  <si>
    <t>Žodžiu BV16-60/25, 55924-1</t>
  </si>
  <si>
    <t>Tarnybinių automobilių remonto paslaugos</t>
  </si>
  <si>
    <t>50112000-3</t>
  </si>
  <si>
    <t>UAB Kemi Service</t>
  </si>
  <si>
    <t>S1-115/25, 2028-03-03</t>
  </si>
  <si>
    <r>
      <t xml:space="preserve">Raštu </t>
    </r>
    <r>
      <rPr>
        <sz val="11"/>
        <color rgb="FF388600"/>
        <rFont val="Times New Roman"/>
        <family val="1"/>
        <charset val="186"/>
      </rPr>
      <t>Žalias pirkimas</t>
    </r>
    <r>
      <rPr>
        <sz val="11"/>
        <rFont val="Times New Roman"/>
        <family val="1"/>
        <charset val="186"/>
      </rPr>
      <t xml:space="preserve"> CVP IS Neskelbiama BV16-39/25, 55782</t>
    </r>
  </si>
  <si>
    <t>Kabykla rūbų</t>
  </si>
  <si>
    <t>VLN-V04-001278</t>
  </si>
  <si>
    <t>Žodžiu BV16-79/25, 55910-2</t>
  </si>
  <si>
    <t>Dvigubas kabliukas rūbams</t>
  </si>
  <si>
    <t>VLN-V04-001279</t>
  </si>
  <si>
    <t>Žodžiu BV16-83/25, 55910-4</t>
  </si>
  <si>
    <t>Lyno suspaudiklis DIN 741 3mm</t>
  </si>
  <si>
    <t>31500000-1</t>
  </si>
  <si>
    <t>VLN-V03-020381</t>
  </si>
  <si>
    <t>Žodžiu BV16-85/25, 55888-1</t>
  </si>
  <si>
    <t>Kombinuoti antigeno testai</t>
  </si>
  <si>
    <t>UAB UAB Diagnostinės sistemos</t>
  </si>
  <si>
    <t>DS 0136435 / 2025</t>
  </si>
  <si>
    <t>Žodžiu BV16-91/25, 55820-7</t>
  </si>
  <si>
    <t>LT-2025-23077</t>
  </si>
  <si>
    <t>Žodžiu BV16-20/25, 55858-1 Pirkimas metų eigoje</t>
  </si>
  <si>
    <t>Automatinis krūtinės ląstos paspaudėjas</t>
  </si>
  <si>
    <t>UAB Valdmedika</t>
  </si>
  <si>
    <t>S1-143/25, 2025-07-16</t>
  </si>
  <si>
    <t>Raštu Žalias pirkimas CVP IS Neskelbiama BV16-86/25, 74527</t>
  </si>
  <si>
    <t>Higienos institutas</t>
  </si>
  <si>
    <t>HIG-00001243</t>
  </si>
  <si>
    <t>Žodžiu BV16-41/25, 55817-2  Pirkimas metų eigoje</t>
  </si>
  <si>
    <t>HIG-00001305</t>
  </si>
  <si>
    <t>Pirmosios medicinos pagalbos kursai darbuotojams</t>
  </si>
  <si>
    <t>MI 24 5694</t>
  </si>
  <si>
    <t>Žodžiu BV16-101/25, 55817-6</t>
  </si>
  <si>
    <t>Lipdukų spausdintuvai 3 vnt.</t>
  </si>
  <si>
    <t>INM503 0089</t>
  </si>
  <si>
    <t>Žodžiu BV16-97/25, 55883-2</t>
  </si>
  <si>
    <t>Sorbitol/Mannitol 20g./10g/1000ml praplovimo tirpalas 3000ml</t>
  </si>
  <si>
    <t>UAB B.Braun Medical</t>
  </si>
  <si>
    <t>BBM 110492</t>
  </si>
  <si>
    <t>Žodžiu BV16-103/25, 55821-1</t>
  </si>
  <si>
    <t>Keleivių vežimo lengvaisiais automobiliais paslaugos</t>
  </si>
  <si>
    <t>60100000-9</t>
  </si>
  <si>
    <t>UAB Dallis</t>
  </si>
  <si>
    <t>S1-150/25, 2027-05-22</t>
  </si>
  <si>
    <r>
      <t xml:space="preserve">Raštu </t>
    </r>
    <r>
      <rPr>
        <sz val="11"/>
        <color rgb="FF388600"/>
        <rFont val="Times New Roman"/>
        <family val="1"/>
        <charset val="186"/>
      </rPr>
      <t>Žalias pirkimas</t>
    </r>
    <r>
      <rPr>
        <sz val="11"/>
        <rFont val="Times New Roman"/>
        <family val="1"/>
        <charset val="186"/>
      </rPr>
      <t xml:space="preserve"> CVP IS Neskelbiama BV16-36/25, 55813-1</t>
    </r>
  </si>
  <si>
    <t>Nešiojamos kompiuterinės technikos  draudimas</t>
  </si>
  <si>
    <t>Žodžiu BV16-100/25, 55815-1</t>
  </si>
  <si>
    <t>Lengvojo automobilio priekabos SST-7132-09 OA130 draudimas</t>
  </si>
  <si>
    <t xml:space="preserve">AAS BTA Baltic Insurance Company </t>
  </si>
  <si>
    <t>BTALT0034169346</t>
  </si>
  <si>
    <t>Žodžiu BV16-99/25, 55815-2</t>
  </si>
  <si>
    <t>NAS Diskai- vietos padidinimui atsarginėms kopijoms</t>
  </si>
  <si>
    <t>INM503 0150</t>
  </si>
  <si>
    <t>Žodžiu BV16-106/25, 55883-4</t>
  </si>
  <si>
    <t>SSD Diskai remontui ir kompiuterių atnaujinimui</t>
  </si>
  <si>
    <t>INM503 0149</t>
  </si>
  <si>
    <t>Žodžiu BV16-107/25, 55883-5</t>
  </si>
  <si>
    <t>Monitorius Philips 1000 24E1N1100A 23.8: FullHD</t>
  </si>
  <si>
    <t>INM503 0155</t>
  </si>
  <si>
    <t>Žodžiu BV16-102/25, 55883-3</t>
  </si>
  <si>
    <t>Vaistiniai preparatai: Atrakurio bes. 10mg/ml inj. 2,5 ml  5000 amp., Amjodarone 200mg tab.3600 tab.</t>
  </si>
  <si>
    <t>CPO338949</t>
  </si>
  <si>
    <t>S2-27/25, 2025-12-24</t>
  </si>
  <si>
    <r>
      <t xml:space="preserve">Elektroninis </t>
    </r>
    <r>
      <rPr>
        <sz val="11"/>
        <color indexed="17"/>
        <rFont val="Times New Roman"/>
        <family val="1"/>
        <charset val="186"/>
      </rPr>
      <t>Žalias pirkimas</t>
    </r>
    <r>
      <rPr>
        <sz val="11"/>
        <rFont val="Times New Roman"/>
        <family val="1"/>
        <charset val="186"/>
      </rPr>
      <t xml:space="preserve"> BV16-96/25, 55674-4</t>
    </r>
  </si>
  <si>
    <t>S2-26/25, 2025-12-24</t>
  </si>
  <si>
    <t>Skysčių surinkimo maišai (SSM1)</t>
  </si>
  <si>
    <t>CPO337965</t>
  </si>
  <si>
    <t>S2-2825, 2026-03-24</t>
  </si>
  <si>
    <r>
      <t xml:space="preserve">Elektroninis </t>
    </r>
    <r>
      <rPr>
        <sz val="11"/>
        <color indexed="17"/>
        <rFont val="Times New Roman"/>
        <family val="1"/>
        <charset val="186"/>
      </rPr>
      <t>Žalias pirkimas</t>
    </r>
    <r>
      <rPr>
        <sz val="11"/>
        <rFont val="Times New Roman"/>
        <family val="1"/>
        <charset val="186"/>
      </rPr>
      <t xml:space="preserve"> BV16-87/25, 55675-7</t>
    </r>
  </si>
  <si>
    <t>Savitarnos mokėjimo terminalo nuomos ir įmokų surinkimo paslaugos</t>
  </si>
  <si>
    <t>79940000-5</t>
  </si>
  <si>
    <t xml:space="preserve">UAB Paysera LT Vienas tiekėjas </t>
  </si>
  <si>
    <t>S2-30/25, 2026-05-25</t>
  </si>
  <si>
    <r>
      <t xml:space="preserve">Raštu </t>
    </r>
    <r>
      <rPr>
        <sz val="11"/>
        <color rgb="FF388600"/>
        <rFont val="Times New Roman"/>
        <family val="1"/>
        <charset val="186"/>
      </rPr>
      <t>Žalias pirkimas</t>
    </r>
    <r>
      <rPr>
        <sz val="11"/>
        <rFont val="Times New Roman"/>
        <family val="1"/>
        <charset val="186"/>
      </rPr>
      <t xml:space="preserve"> CVP IS Neskelbiama BV16-93/25, 74277</t>
    </r>
  </si>
  <si>
    <t>Mokymai „Popierinių dokumentų skaitmeninimas nuo parengimo iki išsaugojimo: ...“</t>
  </si>
  <si>
    <t>UAB Vilniaus prekybos, pramonės ir amatų rūmai Vienas tiekėjas</t>
  </si>
  <si>
    <t>VFM023300</t>
  </si>
  <si>
    <t>Žodžiu BV16-105/25, 55816-11</t>
  </si>
  <si>
    <t>Siuvimo mašina 2 vnt., Suvimo mašinų adatos (5vnt.) 10 vnt., siūlai Aspo 120 500m 38 vnt.</t>
  </si>
  <si>
    <t>UAB Siuvimo stilius Ek.naudingiausias pasiūlymas</t>
  </si>
  <si>
    <t>SSP36397</t>
  </si>
  <si>
    <t>Žodžiu BV16-109/25, 55914-2</t>
  </si>
  <si>
    <t>Kraujospūdžio matavimo aparatai</t>
  </si>
  <si>
    <t>CPO338727</t>
  </si>
  <si>
    <t>UAB "Sentios"</t>
  </si>
  <si>
    <t>S2-32/25, 2025-08-27</t>
  </si>
  <si>
    <r>
      <t xml:space="preserve">Elektroninis </t>
    </r>
    <r>
      <rPr>
        <sz val="11"/>
        <color indexed="17"/>
        <rFont val="Times New Roman"/>
        <family val="1"/>
        <charset val="186"/>
      </rPr>
      <t>Žalias pirkimas</t>
    </r>
    <r>
      <rPr>
        <sz val="11"/>
        <rFont val="Times New Roman"/>
        <family val="1"/>
        <charset val="186"/>
      </rPr>
      <t xml:space="preserve"> BV16-24/25, 55675-6</t>
    </r>
  </si>
  <si>
    <t>Bekontakčiai termometrai</t>
  </si>
  <si>
    <t>CPO338738</t>
  </si>
  <si>
    <t>S2-31/25, 2025-08-27</t>
  </si>
  <si>
    <t>Skalbimo paslaugų pirkimas</t>
  </si>
  <si>
    <t>CPO338201</t>
  </si>
  <si>
    <t>85112100-8</t>
  </si>
  <si>
    <t>UAB "Vilniaus skalbykla"</t>
  </si>
  <si>
    <t>S2-33/25, 2027-03-27</t>
  </si>
  <si>
    <r>
      <t xml:space="preserve">Elektroninis </t>
    </r>
    <r>
      <rPr>
        <sz val="11"/>
        <color indexed="17"/>
        <rFont val="Times New Roman"/>
        <family val="1"/>
        <charset val="186"/>
      </rPr>
      <t>Žalias pirkimas</t>
    </r>
    <r>
      <rPr>
        <sz val="11"/>
        <rFont val="Times New Roman"/>
        <family val="1"/>
        <charset val="186"/>
      </rPr>
      <t xml:space="preserve"> Ekonominis naudingumas pagal VPĮ 23 straipsnį BV16-95/25, 55747</t>
    </r>
  </si>
  <si>
    <t>I ketvirtis iki čia imtinai ir žali viršuje</t>
  </si>
  <si>
    <t>Europos klinikinės mikrobiologijos ir infekcinių ligų draugijos kongresas Vienoje, 7 dalyvės</t>
  </si>
  <si>
    <t>63500000-4</t>
  </si>
  <si>
    <t>UAB ZIP Travel</t>
  </si>
  <si>
    <t>Išankstinė</t>
  </si>
  <si>
    <t>Žodžiu BV16-89/25, 55882-1</t>
  </si>
  <si>
    <t>Žodžiu BV16-112/25, 55951-1</t>
  </si>
  <si>
    <t>Reagentai skirti skubiam CRB koncentracijos nustatymui</t>
  </si>
  <si>
    <t>33696000-5</t>
  </si>
  <si>
    <t>UAB Mediq Lietuva</t>
  </si>
  <si>
    <t>S1-160/25, 2025-11-26</t>
  </si>
  <si>
    <r>
      <t>Raštu</t>
    </r>
    <r>
      <rPr>
        <sz val="11"/>
        <color rgb="FF388600"/>
        <rFont val="Times New Roman"/>
        <family val="1"/>
        <charset val="186"/>
      </rPr>
      <t xml:space="preserve"> Žalias pirkimas</t>
    </r>
    <r>
      <rPr>
        <sz val="11"/>
        <rFont val="Times New Roman"/>
        <family val="1"/>
        <charset val="186"/>
      </rPr>
      <t xml:space="preserve"> CVP IS Neskelbiama BV16-66/25, 73899</t>
    </r>
  </si>
  <si>
    <t>Vandens aparatų stiklinių laikikliai</t>
  </si>
  <si>
    <t>UAB Melisis</t>
  </si>
  <si>
    <t>MEL 202503031</t>
  </si>
  <si>
    <t>Žodžiu BV16-78/25, 55910-3</t>
  </si>
  <si>
    <t>MI 24 5713</t>
  </si>
  <si>
    <t>UAB Sonverta</t>
  </si>
  <si>
    <t>SON 0083950</t>
  </si>
  <si>
    <t>LT-2025-26062</t>
  </si>
  <si>
    <t>3D detalės iš plastiko 30 vnt. Funkcinių lovų remontui</t>
  </si>
  <si>
    <t>UAB 3D Gamyba</t>
  </si>
  <si>
    <t>3DG1051</t>
  </si>
  <si>
    <t>Žodžiu BV16-104/25, 55870-3</t>
  </si>
  <si>
    <t>Terminės kasos juostos</t>
  </si>
  <si>
    <t>UAB Technoinforma</t>
  </si>
  <si>
    <t>TTS0187383</t>
  </si>
  <si>
    <t>Žodžiu BV16-111/25, 55882-2</t>
  </si>
  <si>
    <t>Laminavimo aparatas GBC Fusion 3100L A3</t>
  </si>
  <si>
    <t>42900000-5</t>
  </si>
  <si>
    <t>UAB 4office</t>
  </si>
  <si>
    <t>ED082115</t>
  </si>
  <si>
    <t>Žodžiu BV16-116/25, 55920-1</t>
  </si>
  <si>
    <t>Plautuvė, skysto muilo dozatorius, plautuvės maišytuvas</t>
  </si>
  <si>
    <t>UAB Ermitažas</t>
  </si>
  <si>
    <t>ERB0302390</t>
  </si>
  <si>
    <t>Žodžiu BV16-84/25, 55924-4</t>
  </si>
  <si>
    <t>LT-2025-28075</t>
  </si>
  <si>
    <t>Kondicionieriaus perkėlimo darbai</t>
  </si>
  <si>
    <t>UAB Izopaga</t>
  </si>
  <si>
    <t>IZO2772</t>
  </si>
  <si>
    <t>Žodžiu BV16-117/25, 55943-3</t>
  </si>
  <si>
    <t>Televizorius LG 32LQ63806LC</t>
  </si>
  <si>
    <t xml:space="preserve">UAB Kesko Senukai Lithuania </t>
  </si>
  <si>
    <t>SSA002731555</t>
  </si>
  <si>
    <t>Žodžiu BV16-90/25, 55892-2</t>
  </si>
  <si>
    <t xml:space="preserve">UAB IKI Lietuva </t>
  </si>
  <si>
    <t>IKI25S 054085</t>
  </si>
  <si>
    <t>Vėliavos: Europos sąjungos 2 vnt., Lietuvos Respublikos 2 vnt.</t>
  </si>
  <si>
    <t>35821000-2</t>
  </si>
  <si>
    <t xml:space="preserve">UAB Technoinform popierius </t>
  </si>
  <si>
    <t>TTS0187748</t>
  </si>
  <si>
    <t>Žodžiu BV16-120/25, 71072-2</t>
  </si>
  <si>
    <t>Teisinės informacijos paieškos sistema INFOLEX (3prieigos)</t>
  </si>
  <si>
    <t>79900000-3</t>
  </si>
  <si>
    <t>UAB Verslo žinios</t>
  </si>
  <si>
    <t>S1-38/25, 2027-06-07</t>
  </si>
  <si>
    <r>
      <t xml:space="preserve">Žodžiu </t>
    </r>
    <r>
      <rPr>
        <sz val="11"/>
        <color indexed="17"/>
        <rFont val="Times New Roman"/>
        <family val="1"/>
        <charset val="186"/>
      </rPr>
      <t>Žalias pirkimas</t>
    </r>
    <r>
      <rPr>
        <sz val="11"/>
        <rFont val="Times New Roman"/>
        <family val="1"/>
        <charset val="186"/>
      </rPr>
      <t xml:space="preserve"> BV16-113/25, 55975-2</t>
    </r>
  </si>
  <si>
    <t>Kasos aparatų su duomenų perdavimu į i.EKA aptarnavimas (12 mėn.) ir 4G interneto paslauga (12 mėn.)</t>
  </si>
  <si>
    <t>50300000-8</t>
  </si>
  <si>
    <t>UAB ASPA</t>
  </si>
  <si>
    <t>S1-167/25, 2026-06-08</t>
  </si>
  <si>
    <r>
      <t xml:space="preserve">Raštu </t>
    </r>
    <r>
      <rPr>
        <sz val="11"/>
        <color indexed="17"/>
        <rFont val="Times New Roman"/>
        <family val="1"/>
        <charset val="186"/>
      </rPr>
      <t>Žalias pirkimas</t>
    </r>
    <r>
      <rPr>
        <sz val="11"/>
        <rFont val="Times New Roman"/>
        <family val="1"/>
        <charset val="186"/>
      </rPr>
      <t xml:space="preserve"> Neskelbiama BV16-110/25, 55938-1</t>
    </r>
  </si>
  <si>
    <t>Medicininė įranga (Ilgalaikės priežiūros dienos centrų mobilių komandų aprūpinimui)</t>
  </si>
  <si>
    <t xml:space="preserve">Lietuvos ir Šveicarijos UAB Hospitex Diagnostics Kaunas </t>
  </si>
  <si>
    <t>S1-169/25, 2025-08-07</t>
  </si>
  <si>
    <r>
      <t xml:space="preserve">Raštu </t>
    </r>
    <r>
      <rPr>
        <sz val="11"/>
        <color indexed="17"/>
        <rFont val="Times New Roman"/>
        <family val="1"/>
        <charset val="186"/>
      </rPr>
      <t>Žalias pirkimas</t>
    </r>
    <r>
      <rPr>
        <sz val="11"/>
        <rFont val="Times New Roman"/>
        <family val="1"/>
        <charset val="186"/>
      </rPr>
      <t xml:space="preserve"> CVP IS Neskelbiama BV16-23/25, 71457</t>
    </r>
  </si>
  <si>
    <t>UAB Kavita</t>
  </si>
  <si>
    <t>S1-170/25, 2025-08-08</t>
  </si>
  <si>
    <t>Apdovanojimo statulėlė su postamentu ir graviruota nominacijos kortele 8 vnt.</t>
  </si>
  <si>
    <t>18500000-4</t>
  </si>
  <si>
    <t>MB Stiklo</t>
  </si>
  <si>
    <t>ST20250059</t>
  </si>
  <si>
    <t>Žodžiu BV16-94/25, 55863-1</t>
  </si>
  <si>
    <t>Įvairūs stalo indai</t>
  </si>
  <si>
    <t xml:space="preserve">UAB Arkietė </t>
  </si>
  <si>
    <t>AVA-0094737</t>
  </si>
  <si>
    <t>Žodžiu BV16-125/25, 55911-5</t>
  </si>
  <si>
    <t xml:space="preserve">Dalyvio mokestis VU studentų atstovybės MF renginyje „KONTAKTŲ MUGĖ“  </t>
  </si>
  <si>
    <t>VU Studentų atstovybė</t>
  </si>
  <si>
    <t>S2-39/25, 2025-07-09</t>
  </si>
  <si>
    <r>
      <t xml:space="preserve">Žodžiu </t>
    </r>
    <r>
      <rPr>
        <sz val="11"/>
        <color indexed="17"/>
        <rFont val="Times New Roman"/>
        <family val="1"/>
        <charset val="186"/>
      </rPr>
      <t>Žalias pirkimas</t>
    </r>
    <r>
      <rPr>
        <sz val="11"/>
        <rFont val="Times New Roman"/>
        <family val="1"/>
        <charset val="186"/>
      </rPr>
      <t xml:space="preserve"> BV16-127/25, 55975-3</t>
    </r>
  </si>
  <si>
    <t>Vizualinės informacijos projektavimo ir gamybos paslaugos</t>
  </si>
  <si>
    <t>79800000-2</t>
  </si>
  <si>
    <t>T.Milašiaus individuali firma MITAS</t>
  </si>
  <si>
    <t>S1-173/25, 2028-04-10</t>
  </si>
  <si>
    <r>
      <t xml:space="preserve">Raštu </t>
    </r>
    <r>
      <rPr>
        <sz val="11"/>
        <color indexed="17"/>
        <rFont val="Times New Roman"/>
        <family val="1"/>
        <charset val="186"/>
      </rPr>
      <t xml:space="preserve">Žalias pirkimas </t>
    </r>
    <r>
      <rPr>
        <sz val="11"/>
        <rFont val="Times New Roman"/>
        <family val="1"/>
        <charset val="186"/>
      </rPr>
      <t>CVP IS Neskelbiama BV16-92/25, 55801</t>
    </r>
  </si>
  <si>
    <t>Kompiuterių pirkimas, pagal projektą Ilgalaikės priežiūros dienos centro įrengimas</t>
  </si>
  <si>
    <t>CPO339869</t>
  </si>
  <si>
    <t>3020000-1</t>
  </si>
  <si>
    <t>UAB "MSP IT"</t>
  </si>
  <si>
    <t>S2-41/25, 2025-05-01</t>
  </si>
  <si>
    <r>
      <t xml:space="preserve">Elektroninis </t>
    </r>
    <r>
      <rPr>
        <sz val="11"/>
        <color indexed="17"/>
        <rFont val="Times New Roman"/>
        <family val="1"/>
        <charset val="186"/>
      </rPr>
      <t>Žalias pirkimas</t>
    </r>
    <r>
      <rPr>
        <sz val="11"/>
        <rFont val="Times New Roman"/>
        <family val="1"/>
        <charset val="186"/>
      </rPr>
      <t xml:space="preserve"> Ekonominis naudingumas BV16-108/25, 55741-1</t>
    </r>
  </si>
  <si>
    <t>Vaistiniai preparatai</t>
  </si>
  <si>
    <t>CPO340521</t>
  </si>
  <si>
    <t>UAB "B.Braun Medical"</t>
  </si>
  <si>
    <t>S2-49/25, 2025-12-13</t>
  </si>
  <si>
    <r>
      <t xml:space="preserve">Elektroninis </t>
    </r>
    <r>
      <rPr>
        <sz val="11"/>
        <color indexed="17"/>
        <rFont val="Times New Roman"/>
        <family val="1"/>
        <charset val="186"/>
      </rPr>
      <t>Žalias pirkimas</t>
    </r>
    <r>
      <rPr>
        <sz val="11"/>
        <rFont val="Times New Roman"/>
        <family val="1"/>
        <charset val="186"/>
      </rPr>
      <t xml:space="preserve"> BV16-118/25, 55681-1</t>
    </r>
  </si>
  <si>
    <t>UAB "Fresenius Kabi Baltics"</t>
  </si>
  <si>
    <t>S2-45/25, 2025-12-13</t>
  </si>
  <si>
    <t>S2-43/25, 2025-12-13</t>
  </si>
  <si>
    <t>UAB "Rx pharma"</t>
  </si>
  <si>
    <t>S2-46/25, 2025-12-13</t>
  </si>
  <si>
    <t>S2-44/25, 2025-12-13</t>
  </si>
  <si>
    <t>UAB "Vitafarma"</t>
  </si>
  <si>
    <t>S2-42/25, 2025-12-13</t>
  </si>
  <si>
    <t>CPO340523</t>
  </si>
  <si>
    <t>UAB "Armila"</t>
  </si>
  <si>
    <t>S2-50/25, 2025-12-13</t>
  </si>
  <si>
    <t>S2-48/25, 2025-12-13</t>
  </si>
  <si>
    <t>S2-51/25, 2025-12-13</t>
  </si>
  <si>
    <t>S2-47/25, 2025-12-13</t>
  </si>
  <si>
    <t>Laboratorinių tyrimų (išvežamų atlikti į kitas laboratorijas) atlikimo paslaugos</t>
  </si>
  <si>
    <t>85145000-7</t>
  </si>
  <si>
    <t>UAB Medicina practica laboratorija</t>
  </si>
  <si>
    <t>S1-178/25, 2028-04-09</t>
  </si>
  <si>
    <r>
      <t xml:space="preserve">Raštu </t>
    </r>
    <r>
      <rPr>
        <sz val="11"/>
        <color indexed="17"/>
        <rFont val="Times New Roman"/>
        <family val="1"/>
        <charset val="186"/>
      </rPr>
      <t>Žalias pirkimas</t>
    </r>
    <r>
      <rPr>
        <sz val="11"/>
        <rFont val="Times New Roman"/>
        <family val="1"/>
        <charset val="186"/>
      </rPr>
      <t xml:space="preserve"> CVP IS Neskelbiama BV16-115/25, 75756</t>
    </r>
  </si>
  <si>
    <t>VšĮ Vilniaus universiteto ligoninės Santaros klinikos</t>
  </si>
  <si>
    <t>S1-179/25, 2028-04-17</t>
  </si>
  <si>
    <t>Apsauginiai lipdukai (100x20)</t>
  </si>
  <si>
    <t>UAB Vertybių sauga</t>
  </si>
  <si>
    <t>ITW0038713</t>
  </si>
  <si>
    <t>Žodžiu BV16-134/25, 55901-2</t>
  </si>
  <si>
    <t>Dėl kvalifikuoto elektroninio parašo sertifikatų USB laikmenose</t>
  </si>
  <si>
    <t>79100000-5</t>
  </si>
  <si>
    <t>Valstybės įmonė Registrų centras</t>
  </si>
  <si>
    <t>S2-52/25, 2028-04-21</t>
  </si>
  <si>
    <r>
      <t xml:space="preserve">Žodžiu </t>
    </r>
    <r>
      <rPr>
        <sz val="11"/>
        <color indexed="17"/>
        <rFont val="Times New Roman"/>
        <family val="1"/>
        <charset val="186"/>
      </rPr>
      <t>Žalias pirkimas</t>
    </r>
    <r>
      <rPr>
        <sz val="11"/>
        <rFont val="Times New Roman"/>
        <family val="1"/>
        <charset val="186"/>
      </rPr>
      <t xml:space="preserve"> BV16-119/25, 55967-1</t>
    </r>
  </si>
  <si>
    <t>Išorės Langų valymo paslaugos</t>
  </si>
  <si>
    <t>90911300-9</t>
  </si>
  <si>
    <t>UAB Aukseba</t>
  </si>
  <si>
    <t>S1-181/25, 2026-06-20</t>
  </si>
  <si>
    <r>
      <t xml:space="preserve">Žodžiu </t>
    </r>
    <r>
      <rPr>
        <sz val="11"/>
        <color indexed="17"/>
        <rFont val="Times New Roman"/>
        <family val="1"/>
        <charset val="186"/>
      </rPr>
      <t>Žalias pirkimas</t>
    </r>
    <r>
      <rPr>
        <sz val="11"/>
        <rFont val="Times New Roman"/>
        <family val="1"/>
        <charset val="186"/>
      </rPr>
      <t xml:space="preserve"> BV16-126/25, 55784</t>
    </r>
  </si>
  <si>
    <t>Maitinimo paslaugos pagal poreikį</t>
  </si>
  <si>
    <t>55500000-5</t>
  </si>
  <si>
    <t xml:space="preserve">UAB Dussmann Service </t>
  </si>
  <si>
    <t>DUS25 02511</t>
  </si>
  <si>
    <t>Žodžiu BV16-61/25, 55949-1 Pirkimas metų eigoje</t>
  </si>
  <si>
    <t>TPVCAP draudimas: OPEL VIVARO DDV076 TPVCAP draudimas: OPEL CORSA-E JNG862 TPVCAP draudimas: OPEL CORSA-E JNG859 TPVCAP draudimas: OPEL CORSA-E JNG852</t>
  </si>
  <si>
    <t>AB Lietuvos draudimas</t>
  </si>
  <si>
    <t>TAI/1181044299-0101</t>
  </si>
  <si>
    <t>Žodžiu BV16-139/25, 55815-3</t>
  </si>
  <si>
    <t xml:space="preserve">ADB Gjensidige </t>
  </si>
  <si>
    <t>AYAS14780429</t>
  </si>
  <si>
    <t>AYAS14780415</t>
  </si>
  <si>
    <t>AYAS14780435</t>
  </si>
  <si>
    <t>Komandiruotė į Singapūrą (bilietai, apgyvendinimas, pervežimas)</t>
  </si>
  <si>
    <t>UAB BALTIC CLIPPER</t>
  </si>
  <si>
    <t>BC7886149</t>
  </si>
  <si>
    <t>Žodžiu BV16-138/25, 76557-1</t>
  </si>
  <si>
    <t>LT-2025-33825</t>
  </si>
  <si>
    <t>Kepiniai renginiams pagal poreikį</t>
  </si>
  <si>
    <t xml:space="preserve">UAB Sonverta </t>
  </si>
  <si>
    <t>SON 0084129</t>
  </si>
  <si>
    <t>Žodžiu BV16-128/25, 76412-1 Pirkimas metų eigoje</t>
  </si>
  <si>
    <t>Lempa lium. 230V, 18W, T8, G13, 4000K, CRI 80 kiekis 600; Lempa lium. 230V, 36W, T8, G13, 4000K, CRI 80 kiekis 200</t>
  </si>
  <si>
    <t>UAB Elektrotechnikos sprendimai</t>
  </si>
  <si>
    <t>ES005487</t>
  </si>
  <si>
    <t>Žodžiu BV16-132/25, 55888-2</t>
  </si>
  <si>
    <t>Gėlės renginiams</t>
  </si>
  <si>
    <t>03100000-2</t>
  </si>
  <si>
    <t xml:space="preserve">UAB Gėlių bazė </t>
  </si>
  <si>
    <t>GB-2500404</t>
  </si>
  <si>
    <t>Žodžiu BV16-124/25, 55845-1 Pirkimas metų eigoje</t>
  </si>
  <si>
    <t>Prosperplast Sandy Slim vazonas Baltas 4 vnt.</t>
  </si>
  <si>
    <t>UAB Varle</t>
  </si>
  <si>
    <t>VARTL0445212</t>
  </si>
  <si>
    <t>Žodžiu BV16-131/25, 55911-7</t>
  </si>
  <si>
    <t xml:space="preserve">UAB Bijola </t>
  </si>
  <si>
    <t>BJ52608</t>
  </si>
  <si>
    <t>Krovininė mašina su kranu 20 val. Sąvartyno mokestis už lapų 30 T</t>
  </si>
  <si>
    <t>UAB Stebulė</t>
  </si>
  <si>
    <t>STE 0017442</t>
  </si>
  <si>
    <t>Žodžiu BV16-122/25, 55813-2</t>
  </si>
  <si>
    <t>UAB Floristas</t>
  </si>
  <si>
    <t>FLOR23956</t>
  </si>
  <si>
    <t>Radiacinės saugos pradinio mokymo</t>
  </si>
  <si>
    <t>VšĮ Mokymų ir konsultavimo biuras</t>
  </si>
  <si>
    <t>MKB25393</t>
  </si>
  <si>
    <t>Žodžiu BV16-144/25, 55816-12</t>
  </si>
  <si>
    <t>MI 24 5812</t>
  </si>
  <si>
    <t>Vandens filtrai JURA „Claris Pro Smart+“ –3 vnt. JURA pieno sistemos valymo granulių papildymas, 180 g –  2 vnt. JURA priedų komplektas kavos aparatų pieno sistemoms „HP1“ – 1 vnt.</t>
  </si>
  <si>
    <t>UAB Kavos pirklys</t>
  </si>
  <si>
    <t>KP2631</t>
  </si>
  <si>
    <t>Žodžiu BV16-133/25, 55915-3</t>
  </si>
  <si>
    <t>Medicininių ir farmacinių atliekų išvežimo paslaugos</t>
  </si>
  <si>
    <t>CPO342232</t>
  </si>
  <si>
    <t>90500000-2</t>
  </si>
  <si>
    <t>UAB "AV investicija"</t>
  </si>
  <si>
    <t>S2-57/25, 2026-05-01</t>
  </si>
  <si>
    <r>
      <t xml:space="preserve">Elektroninis </t>
    </r>
    <r>
      <rPr>
        <sz val="11"/>
        <color indexed="17"/>
        <rFont val="Times New Roman"/>
        <family val="1"/>
        <charset val="186"/>
      </rPr>
      <t>Žalias pirkimas</t>
    </r>
    <r>
      <rPr>
        <sz val="11"/>
        <rFont val="Times New Roman"/>
        <family val="1"/>
        <charset val="186"/>
      </rPr>
      <t xml:space="preserve"> BV16-130/25, 55770</t>
    </r>
  </si>
  <si>
    <t>Mokymai-konferencija kibernetinio saugumo tema</t>
  </si>
  <si>
    <t>UAB DATA MINER</t>
  </si>
  <si>
    <t>CWCEU24-0157</t>
  </si>
  <si>
    <t>Žodžiu BV16-148/25, 55817-7</t>
  </si>
  <si>
    <t>LT-2025-38507</t>
  </si>
  <si>
    <t>Renovacinės palangės</t>
  </si>
  <si>
    <t>UAB Ardeplasta</t>
  </si>
  <si>
    <t>RP 01693</t>
  </si>
  <si>
    <t>Žodžiu BV16-88/25, 55921-4</t>
  </si>
  <si>
    <t>Medicininis trisluoksnis viskoelastinis čiužinys nuo pragulų 16 vnt.</t>
  </si>
  <si>
    <t>UAB Slaugivita</t>
  </si>
  <si>
    <t>SLO 07512</t>
  </si>
  <si>
    <t>Žodžiu BV16-142/25, 55910-5</t>
  </si>
  <si>
    <t xml:space="preserve">Vaza Home4you In Home 25 cm, 20 cm, 15 cm. </t>
  </si>
  <si>
    <t>UAB Kesko Senukai Digital</t>
  </si>
  <si>
    <t>2KD0002912778</t>
  </si>
  <si>
    <t>Žodžiu BV16-123/25, 55911-6</t>
  </si>
  <si>
    <t>Raktai</t>
  </si>
  <si>
    <t xml:space="preserve">S.Nasolio firma GUTA </t>
  </si>
  <si>
    <t>GU2218</t>
  </si>
  <si>
    <t>Žodžiu BV16-155/25, 55925-3 Pirkimas metų eigoje</t>
  </si>
  <si>
    <t xml:space="preserve">Kūno sudėties analizatoriui Inbody S10 daugkartiniai D ir K kojos elektrodai- 2 vnt. </t>
  </si>
  <si>
    <t>UAB Renalfarma</t>
  </si>
  <si>
    <t>S25405</t>
  </si>
  <si>
    <t>Žodžiu BV16-161/25, 55820-8</t>
  </si>
  <si>
    <t>Fotografo su visažistu paslaugos darbuotojų fotografavimui</t>
  </si>
  <si>
    <t>79960000-1</t>
  </si>
  <si>
    <t>Irmantas Gelūnas</t>
  </si>
  <si>
    <t>S1-237/25, 2026-07-14</t>
  </si>
  <si>
    <t>Žodžiu Žalias pirkimas BV16-137/25, 76415-1</t>
  </si>
  <si>
    <t>Konfidencialios informacijos turinčių dokumentų naikinimo paslaugos</t>
  </si>
  <si>
    <t>92500000-6</t>
  </si>
  <si>
    <t>UAB Ekonovus</t>
  </si>
  <si>
    <t>S1-238/25, 2028-05-15</t>
  </si>
  <si>
    <t>Raštu Žalias pirkimas CVP IS Neskelbiama BV16-121/25, 55982-1</t>
  </si>
  <si>
    <t>Transporto stebėjimo paslaugos</t>
  </si>
  <si>
    <t>50100000-6</t>
  </si>
  <si>
    <t>UAB Mobiliųjų sprendimų centras</t>
  </si>
  <si>
    <t>S1-239/25, 2027-07-14</t>
  </si>
  <si>
    <t>Raštu Žalias pirkimas Neskelbiama BV16-136/25, 55936-1</t>
  </si>
  <si>
    <t>Radiatoriai ir jų dalys</t>
  </si>
  <si>
    <t>RUM0098514</t>
  </si>
  <si>
    <t>Žodžiu BV16-158/25, 55924-6</t>
  </si>
  <si>
    <t>SON 0084301</t>
  </si>
  <si>
    <t xml:space="preserve">UAB Mxima LT </t>
  </si>
  <si>
    <t>MAX 533250000442</t>
  </si>
  <si>
    <t>MI 24 5881</t>
  </si>
  <si>
    <t>LT-2025-42891</t>
  </si>
  <si>
    <t>Kursai padalinių vadovams</t>
  </si>
  <si>
    <t>VšĮ Žinių laboratorija Empatija</t>
  </si>
  <si>
    <t>Žodžiu BV16-162/25, 55817-9</t>
  </si>
  <si>
    <t>HIG-00002281</t>
  </si>
  <si>
    <t>Žodžiu BV16-41/25, 55817-2 Pirkimas metų eigoje</t>
  </si>
  <si>
    <t>HIG-00002280</t>
  </si>
  <si>
    <t>Maitinimo šaltinis 350W TFX PFC 230V</t>
  </si>
  <si>
    <t>INM505 0154</t>
  </si>
  <si>
    <t>Žodžiu BV16-177/25, 55883-6</t>
  </si>
  <si>
    <t>Sijotas (juodžemis-augalinis) 14 t.</t>
  </si>
  <si>
    <t>MB Savivarčių paslaugos</t>
  </si>
  <si>
    <t>AL 25039</t>
  </si>
  <si>
    <t>Žodžiu BV16-175/25, 55851-2  Pirkimas metų eigoje</t>
  </si>
  <si>
    <t>Daugkartinio naudojimo astmos tarpinės</t>
  </si>
  <si>
    <t>UAB Ringitas</t>
  </si>
  <si>
    <t>RIN251107</t>
  </si>
  <si>
    <t>Žodžiu BV16-176/25, 55820-10</t>
  </si>
  <si>
    <t>Liftų techninės būklės tikrinimo paslaugos (24 mėn.)</t>
  </si>
  <si>
    <t>71630000-3</t>
  </si>
  <si>
    <t>UAB Kiwa Inspecta</t>
  </si>
  <si>
    <t>S1-255/25, 2027-07-25</t>
  </si>
  <si>
    <r>
      <t xml:space="preserve">Raštu </t>
    </r>
    <r>
      <rPr>
        <sz val="11"/>
        <color indexed="17"/>
        <rFont val="Times New Roman"/>
        <family val="1"/>
        <charset val="186"/>
      </rPr>
      <t>Žalias pirkimas</t>
    </r>
    <r>
      <rPr>
        <sz val="11"/>
        <rFont val="Times New Roman"/>
        <family val="1"/>
        <charset val="186"/>
      </rPr>
      <t xml:space="preserve"> CVP IS Neskelbiama BV16-129/25, 55780</t>
    </r>
  </si>
  <si>
    <t>CPO344594</t>
  </si>
  <si>
    <t>UAB "Inida"</t>
  </si>
  <si>
    <t>S2-64/25, 2026-06-02</t>
  </si>
  <si>
    <r>
      <t xml:space="preserve">Elektroninis </t>
    </r>
    <r>
      <rPr>
        <sz val="11"/>
        <color indexed="17"/>
        <rFont val="Times New Roman"/>
        <family val="1"/>
        <charset val="186"/>
      </rPr>
      <t>Žalias pirkimas</t>
    </r>
    <r>
      <rPr>
        <sz val="11"/>
        <rFont val="Times New Roman"/>
        <family val="1"/>
        <charset val="186"/>
      </rPr>
      <t xml:space="preserve"> Ekonominis naudingumas BV16-147/25, 55741-2</t>
    </r>
  </si>
  <si>
    <t>Tekstilės dirbiniai</t>
  </si>
  <si>
    <t>39500000-7</t>
  </si>
  <si>
    <t>IĮ Gevaina Ek.naudingiausias pasiūlymas</t>
  </si>
  <si>
    <t>S1-256/25 2028-05-26</t>
  </si>
  <si>
    <r>
      <t xml:space="preserve">Raštu </t>
    </r>
    <r>
      <rPr>
        <sz val="11"/>
        <color indexed="17"/>
        <rFont val="Times New Roman"/>
        <family val="1"/>
        <charset val="186"/>
      </rPr>
      <t>Žalias pirkimas</t>
    </r>
    <r>
      <rPr>
        <sz val="11"/>
        <rFont val="Times New Roman"/>
        <family val="1"/>
        <charset val="186"/>
      </rPr>
      <t xml:space="preserve"> CVP IS Neskelbiama BV16-98/25, 73806</t>
    </r>
  </si>
  <si>
    <t>TPVCAP draudimai: ŠKODA OKTAVIA JTP906, VW GOLF LLH851</t>
  </si>
  <si>
    <t>S2-65/25, 2026-05-29</t>
  </si>
  <si>
    <r>
      <t xml:space="preserve">Žodžiu </t>
    </r>
    <r>
      <rPr>
        <sz val="11"/>
        <color indexed="17"/>
        <rFont val="Times New Roman"/>
        <family val="1"/>
        <charset val="186"/>
      </rPr>
      <t>Žalias pirkimas</t>
    </r>
    <r>
      <rPr>
        <sz val="11"/>
        <rFont val="Times New Roman"/>
        <family val="1"/>
        <charset val="186"/>
      </rPr>
      <t xml:space="preserve"> BV16-172/25, 55815-4</t>
    </r>
  </si>
  <si>
    <t>S2-66/25, 2026-06-17</t>
  </si>
  <si>
    <t>Geotekstilė, plastikinis bortelis, tvirtinimai</t>
  </si>
  <si>
    <t>UKM113000</t>
  </si>
  <si>
    <t>Žodžiu BV16-174/25, 55921-5 Pirkimas metų eigoje</t>
  </si>
  <si>
    <t>Durpės 250l, pušų žievės mulčas 50L</t>
  </si>
  <si>
    <t>UKM113001</t>
  </si>
  <si>
    <t>Žodžiu BV16-175/25, 55851-2 Pirkimas metų eigoje</t>
  </si>
  <si>
    <t>Nosies kaniulių rinkiniai, skirti naujagimių didelės  tėkmės kvėpuojamai terapijai</t>
  </si>
  <si>
    <t>UAB Evomeda</t>
  </si>
  <si>
    <t>EVO 61884</t>
  </si>
  <si>
    <t>Žodžiu BV16-178/25, 55820-11 Pirkimas metų eigoje</t>
  </si>
  <si>
    <t>Milteliniai, angliarūgštės ugnies gesintuvai ir dėžės gesintuvams</t>
  </si>
  <si>
    <t>UAB Viskida</t>
  </si>
  <si>
    <t>VIS 25-4417</t>
  </si>
  <si>
    <t>Žodžiu BV16-140/25, 55901-3</t>
  </si>
  <si>
    <t>Nuotoliniai mokymai „Tamsioji teisėsaugos pusė“</t>
  </si>
  <si>
    <t>UAB Mokymų linija</t>
  </si>
  <si>
    <t>ML 207</t>
  </si>
  <si>
    <t>Žodžiu BV16-153/25, 55817-8</t>
  </si>
  <si>
    <t>Neoriginalus diržas vejos pjovimo traktoriui</t>
  </si>
  <si>
    <t>34300000-0</t>
  </si>
  <si>
    <t>MB Sodininko dalys</t>
  </si>
  <si>
    <t>SD 2021-12836</t>
  </si>
  <si>
    <t>Žodžiu BV16-181/25, 55899-1</t>
  </si>
  <si>
    <t>Maišytuvo snapas 2 vnt.</t>
  </si>
  <si>
    <t>RUM0098808</t>
  </si>
  <si>
    <t>Žodžiu BV16-141/25, 55924-5</t>
  </si>
  <si>
    <t>S1-269/25, 2026-08-03</t>
  </si>
  <si>
    <r>
      <t xml:space="preserve">Raštu </t>
    </r>
    <r>
      <rPr>
        <sz val="11"/>
        <color rgb="FF388600"/>
        <rFont val="Times New Roman"/>
        <family val="1"/>
        <charset val="186"/>
      </rPr>
      <t>Žalias pirkimas</t>
    </r>
    <r>
      <rPr>
        <sz val="11"/>
        <rFont val="Times New Roman"/>
        <family val="1"/>
        <charset val="186"/>
      </rPr>
      <t xml:space="preserve"> CVP IS Neskelbiama BV16-149/25, 55777-2</t>
    </r>
  </si>
  <si>
    <t>Šilumos punktų paruošimas 2025-2026 metų šildymo sezonui</t>
  </si>
  <si>
    <t>50720000-8</t>
  </si>
  <si>
    <t>UAB Santjana</t>
  </si>
  <si>
    <t>S1-272/25, 2025-12-04</t>
  </si>
  <si>
    <r>
      <t xml:space="preserve">Raštu </t>
    </r>
    <r>
      <rPr>
        <sz val="11"/>
        <color rgb="FF388600"/>
        <rFont val="Times New Roman"/>
        <family val="1"/>
        <charset val="186"/>
      </rPr>
      <t>Žalias pirkimas</t>
    </r>
    <r>
      <rPr>
        <sz val="11"/>
        <rFont val="Times New Roman"/>
        <family val="1"/>
        <charset val="186"/>
      </rPr>
      <t xml:space="preserve"> CVP IS Neskelbiama BV16-156/25, 55786</t>
    </r>
  </si>
  <si>
    <t>Vienkartinės medicininės priemonės. Padidintos apsaugos chirurginiai chalatai</t>
  </si>
  <si>
    <t>CPO345283</t>
  </si>
  <si>
    <t>MB "Jamedica"</t>
  </si>
  <si>
    <t>S2-69/25, 2026-06-05</t>
  </si>
  <si>
    <r>
      <t xml:space="preserve">Elektroninis </t>
    </r>
    <r>
      <rPr>
        <sz val="11"/>
        <color indexed="17"/>
        <rFont val="Times New Roman"/>
        <family val="1"/>
        <charset val="186"/>
      </rPr>
      <t>Žalias pirkimas</t>
    </r>
    <r>
      <rPr>
        <sz val="11"/>
        <rFont val="Times New Roman"/>
        <family val="1"/>
        <charset val="186"/>
      </rPr>
      <t xml:space="preserve"> Ekonominis naudingumas BV16-159/25, 55675-8</t>
    </r>
  </si>
  <si>
    <t>UAB "EazyMed"</t>
  </si>
  <si>
    <t>S2-70/25, 2026-06-05</t>
  </si>
  <si>
    <t>Amikacinas 250mg/ml 4 ml inj. 2500 fl.</t>
  </si>
  <si>
    <t>CPO347584</t>
  </si>
  <si>
    <t>S1-279/25, 2025-12-05</t>
  </si>
  <si>
    <r>
      <t xml:space="preserve">Elektroninis </t>
    </r>
    <r>
      <rPr>
        <sz val="11"/>
        <color indexed="17"/>
        <rFont val="Times New Roman"/>
        <family val="1"/>
        <charset val="186"/>
      </rPr>
      <t>Žalias pirkimas</t>
    </r>
    <r>
      <rPr>
        <sz val="11"/>
        <rFont val="Times New Roman"/>
        <family val="1"/>
        <charset val="186"/>
      </rPr>
      <t xml:space="preserve"> BV16-171/25, 55674-5</t>
    </r>
  </si>
  <si>
    <t>Apdailos medžiagos</t>
  </si>
  <si>
    <t>44800000-8</t>
  </si>
  <si>
    <t>UAB Laurex</t>
  </si>
  <si>
    <t>S1-264/25, 2026-08-07</t>
  </si>
  <si>
    <r>
      <t xml:space="preserve">Raštu </t>
    </r>
    <r>
      <rPr>
        <sz val="11"/>
        <color rgb="FF388600"/>
        <rFont val="Times New Roman"/>
        <family val="1"/>
        <charset val="186"/>
      </rPr>
      <t>Žalias pirkimas</t>
    </r>
    <r>
      <rPr>
        <sz val="11"/>
        <rFont val="Times New Roman"/>
        <family val="1"/>
        <charset val="186"/>
      </rPr>
      <t xml:space="preserve"> Neskelbiama BV16-152/25, 55927-2</t>
    </r>
  </si>
  <si>
    <t>Elektroninis kraujo ląstelių skaičiuotuvas -2 vnt.</t>
  </si>
  <si>
    <t>S1-280/25, 2025-10-06</t>
  </si>
  <si>
    <r>
      <t xml:space="preserve">Raštu </t>
    </r>
    <r>
      <rPr>
        <sz val="11"/>
        <color rgb="FF388600"/>
        <rFont val="Times New Roman"/>
        <family val="1"/>
        <charset val="186"/>
      </rPr>
      <t>Žalias pirkimas</t>
    </r>
    <r>
      <rPr>
        <sz val="11"/>
        <rFont val="Times New Roman"/>
        <family val="1"/>
        <charset val="186"/>
      </rPr>
      <t xml:space="preserve"> CVP IS Neskelbiama BV16-170/25, 55820-9</t>
    </r>
  </si>
  <si>
    <t>LT-2025-48355</t>
  </si>
  <si>
    <t>Žodžiu 55858-1 BV16-20/25 Pirkimas metų eigoje</t>
  </si>
  <si>
    <t>Sorbitol/Mannitol 3 % 3000ml.</t>
  </si>
  <si>
    <t>336000000-6</t>
  </si>
  <si>
    <t xml:space="preserve">UAB B.Braun Medical </t>
  </si>
  <si>
    <t>BBM 112670</t>
  </si>
  <si>
    <t>Žodžiu BV16-179/25, 55821-2  Pirkimas metų eigoje</t>
  </si>
  <si>
    <t>Vienkartinė medicininė veido kaukė, IIR tipo, su raišteliais</t>
  </si>
  <si>
    <t>CPO345291</t>
  </si>
  <si>
    <t>18143000-3</t>
  </si>
  <si>
    <t>S2-71/25, 2026-06-08</t>
  </si>
  <si>
    <r>
      <t xml:space="preserve">Elektroninis </t>
    </r>
    <r>
      <rPr>
        <sz val="11"/>
        <color indexed="17"/>
        <rFont val="Times New Roman"/>
        <family val="1"/>
        <charset val="186"/>
      </rPr>
      <t>Žalias pirkimas</t>
    </r>
    <r>
      <rPr>
        <sz val="11"/>
        <rFont val="Times New Roman"/>
        <family val="1"/>
        <charset val="186"/>
      </rPr>
      <t xml:space="preserve"> Ekonominis naudingumas Konsoliduotas pirkimas kartu su VšĮ Varėnos sveikatos centru BV16-160/25, 55745-1</t>
    </r>
  </si>
  <si>
    <t>Nepertraukiamo maitinimo šaltinis 6000VA/6000W</t>
  </si>
  <si>
    <t>31154000-0</t>
  </si>
  <si>
    <t>INM506 0055</t>
  </si>
  <si>
    <t>Žodžiu BV16-173/25, 77682</t>
  </si>
  <si>
    <t>Oksitocinas 5TV/ml 1ml inj. 2600amp.</t>
  </si>
  <si>
    <t>CPO349472</t>
  </si>
  <si>
    <t>S2-74/25, 2026-06-11</t>
  </si>
  <si>
    <r>
      <t xml:space="preserve">Elektroninis </t>
    </r>
    <r>
      <rPr>
        <sz val="11"/>
        <color indexed="17"/>
        <rFont val="Times New Roman"/>
        <family val="1"/>
        <charset val="186"/>
      </rPr>
      <t>Žalias pirkimas</t>
    </r>
    <r>
      <rPr>
        <sz val="11"/>
        <rFont val="Times New Roman"/>
        <family val="1"/>
        <charset val="186"/>
      </rPr>
      <t xml:space="preserve"> BV16-183/25, 55674-6</t>
    </r>
  </si>
  <si>
    <t>Naujo Skubios medicinos skyriaus priestato techninio projekto parengimas ir statinio projekto vykdymo priežiūra</t>
  </si>
  <si>
    <t>CPO347873</t>
  </si>
  <si>
    <t>71200000-0</t>
  </si>
  <si>
    <t>UAB "Projektų rengimo biuras"</t>
  </si>
  <si>
    <t>S2-75/25, 2026-06-15</t>
  </si>
  <si>
    <r>
      <t xml:space="preserve">Elektroninis </t>
    </r>
    <r>
      <rPr>
        <sz val="11"/>
        <color indexed="17"/>
        <rFont val="Times New Roman"/>
        <family val="1"/>
        <charset val="186"/>
      </rPr>
      <t>Žalias pirkimas</t>
    </r>
    <r>
      <rPr>
        <sz val="11"/>
        <rFont val="Times New Roman"/>
        <family val="1"/>
        <charset val="186"/>
      </rPr>
      <t xml:space="preserve"> Ekonominis naudingumas Socialinis kriterijus BV16-146/25, 55749</t>
    </r>
  </si>
  <si>
    <t>Deratizacijos ir dezinsekcijos paslaugos</t>
  </si>
  <si>
    <t>90922000-6</t>
  </si>
  <si>
    <t>UAB Profilaktinė dezinfekcija</t>
  </si>
  <si>
    <t>S1-329/25, 2026-08-18</t>
  </si>
  <si>
    <r>
      <t xml:space="preserve">Raštu </t>
    </r>
    <r>
      <rPr>
        <sz val="11"/>
        <color rgb="FF388600"/>
        <rFont val="Times New Roman"/>
        <family val="1"/>
        <charset val="186"/>
      </rPr>
      <t>Žalias pirkimas</t>
    </r>
    <r>
      <rPr>
        <sz val="11"/>
        <rFont val="Times New Roman"/>
        <family val="1"/>
        <charset val="186"/>
      </rPr>
      <t xml:space="preserve"> CVP IS Neskelbiama BV16-187/25, 78473</t>
    </r>
  </si>
  <si>
    <t>Tarnybinių automobilių plovimo paslaugos</t>
  </si>
  <si>
    <t>50112300-6</t>
  </si>
  <si>
    <t>UAB Fleet Union</t>
  </si>
  <si>
    <t>S2-76/25, 2028-06-22</t>
  </si>
  <si>
    <r>
      <t xml:space="preserve">Žodžiu </t>
    </r>
    <r>
      <rPr>
        <sz val="11"/>
        <color rgb="FF388600"/>
        <rFont val="Times New Roman"/>
        <family val="1"/>
        <charset val="186"/>
      </rPr>
      <t>Žalias pirkimas</t>
    </r>
    <r>
      <rPr>
        <sz val="11"/>
        <rFont val="Times New Roman"/>
        <family val="1"/>
        <charset val="186"/>
      </rPr>
      <t xml:space="preserve"> BV16-151/25, 76935-1</t>
    </r>
  </si>
  <si>
    <t>Pakaitiniai filtrai audinių įmirkymo procesoriui Excelsior AS</t>
  </si>
  <si>
    <t>33910000-2</t>
  </si>
  <si>
    <t>UAB Expertus Vilnensis</t>
  </si>
  <si>
    <t>S1-330/25, 2028-06-24</t>
  </si>
  <si>
    <r>
      <t xml:space="preserve">Raštu </t>
    </r>
    <r>
      <rPr>
        <sz val="11"/>
        <color rgb="FF388600"/>
        <rFont val="Times New Roman"/>
        <family val="1"/>
        <charset val="186"/>
      </rPr>
      <t>Žalias pirkimas</t>
    </r>
    <r>
      <rPr>
        <sz val="11"/>
        <rFont val="Times New Roman"/>
        <family val="1"/>
        <charset val="186"/>
      </rPr>
      <t xml:space="preserve"> CVP IS Neskelbiama BV16-166/25, 77424</t>
    </r>
  </si>
  <si>
    <t>Vandens gryninimo sistemos filtrai, 1 kompl.</t>
  </si>
  <si>
    <t>42955000-5</t>
  </si>
  <si>
    <t>S1-342/25, 2027-08-23</t>
  </si>
  <si>
    <r>
      <t xml:space="preserve">Raštu </t>
    </r>
    <r>
      <rPr>
        <sz val="11"/>
        <color rgb="FF388600"/>
        <rFont val="Times New Roman"/>
        <family val="1"/>
        <charset val="186"/>
      </rPr>
      <t>Žalias pirkimas</t>
    </r>
    <r>
      <rPr>
        <sz val="11"/>
        <rFont val="Times New Roman"/>
        <family val="1"/>
        <charset val="186"/>
      </rPr>
      <t xml:space="preserve"> CVP IS Neskelbiama BV16-145/25, 71726</t>
    </r>
  </si>
  <si>
    <t>Statybinės medžiagos</t>
  </si>
  <si>
    <t>UKM115054</t>
  </si>
  <si>
    <t>Žodžiu BV16-193/25, 55921-6  Pirkimas metų eigoje</t>
  </si>
  <si>
    <t>Asmens higienos gaminiai</t>
  </si>
  <si>
    <t>CPO347695</t>
  </si>
  <si>
    <r>
      <t xml:space="preserve">Elektroninis </t>
    </r>
    <r>
      <rPr>
        <sz val="11"/>
        <color indexed="17"/>
        <rFont val="Times New Roman"/>
        <family val="1"/>
        <charset val="186"/>
      </rPr>
      <t>Žalias pirkimas</t>
    </r>
    <r>
      <rPr>
        <sz val="11"/>
        <rFont val="Times New Roman"/>
        <family val="1"/>
        <charset val="186"/>
      </rPr>
      <t xml:space="preserve"> BV16-184/25, 55767-1</t>
    </r>
  </si>
  <si>
    <t>II ketvirtis iki čia imtinai ir žali viršuje</t>
  </si>
  <si>
    <r>
      <t>Pagal skaičių: 10/10*100=</t>
    </r>
    <r>
      <rPr>
        <b/>
        <sz val="10"/>
        <color rgb="FF000000"/>
        <rFont val="Arial"/>
        <family val="2"/>
        <charset val="186"/>
      </rPr>
      <t>100,00 proc.</t>
    </r>
    <r>
      <rPr>
        <sz val="10"/>
        <color rgb="FF000000"/>
        <rFont val="Arial"/>
        <family val="2"/>
        <charset val="186"/>
      </rPr>
      <t xml:space="preserve">           Pagal vertę: 920409,38/920409,38*100=</t>
    </r>
    <r>
      <rPr>
        <b/>
        <sz val="10"/>
        <color rgb="FF000000"/>
        <rFont val="Arial"/>
        <family val="2"/>
        <charset val="186"/>
      </rPr>
      <t>100,00 proc.</t>
    </r>
  </si>
  <si>
    <t>Nebuvo vykdyta mažos vertės pirkimų virš 15.000,00 Eur</t>
  </si>
  <si>
    <t>Tarptautiniai, supaprastinti ir Mažos vertės pirkimai virš 15 000 tūkst. pagal pirkimo dalis</t>
  </si>
  <si>
    <t>„Vieno tiekėjo“ pirkimai (be mažos vertės pirkimų, kurių vertė iki 15 000 eurų be PVM).</t>
  </si>
  <si>
    <t>Rodiklis parodo viešųjų pirkimų dalį, kai konkurse dalyvavęs vienintelis tiekėjas neturėjo konkurencijos. Rodiklis gali būti apskaičiuojamas pagal šiuos duomenų šaltinius: 1.supaprastinti pirkimai CVP IS duomenimis – rodiklis apskaičiuojamas pagal viešųjų pirkimų procedūrų ataskaitų preliminariosios pasiūlymų eilės duomenis apie pateiktų pasiūlymų skaičių kiekvienai pirkimo objekto daliai atskirai, neįtraukiant atmestų pasiūlymų; 2. tarptautiniai pirkimai TED duomenis – rodiklis apskaičiuojamas pagal tarptautinių skelbimų apie pirkimo sutarties skyrimą duomenis apie gautų pasiūlymų skaičių (įskaitant atmestus pasiūlymus); 3. mažos vertės pirkimai virš 15000 eurų be PVM – rodiklis apskaičiuojamas pagal pirkimų vykdytojų vidaus dokumentuose užfiksuotų mažos vertės pirkimui pagal pirkimo objektą pateiktų pasiūlymų skaičių kiekvienai pirkimo objekto daliai atskirai (pvz. mažos vertės pirkimo tiekėjų apklausos pažyma, elektroniniai laiškai, sąskaitos faktūros ar pan.) neįtraukiant atmestų pasiūlymų.</t>
  </si>
  <si>
    <t>VšĮ Vilniaus miesto klinikinės ligoninės duomenys apie 2025 metų viešuosius pirkimus II ketvirtis (atnaujinama kas ketvirtį)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</si>
</sst>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x14ac:knownFonts="1">
    <font>
      <sz val="11"/>
      <color theme="1"/>
      <name val="Calibri"/>
      <family val="2"/>
      <scheme val="minor"/>
    </font>
    <font>
      <b/>
      <sz val="11.5"/>
      <color rgb="FF000000"/>
      <name val="Arial"/>
      <family val="2"/>
      <charset val="186"/>
    </font>
    <font>
      <b/>
      <sz val="14"/>
      <color rgb="FF000000"/>
      <name val="Arial"/>
      <family val="2"/>
      <charset val="186"/>
    </font>
    <font>
      <sz val="14"/>
      <color rgb="FF000000"/>
      <name val="Arial"/>
      <family val="2"/>
      <charset val="186"/>
    </font>
    <font>
      <sz val="10"/>
      <color rgb="FF000000"/>
      <name val="Arial"/>
      <family val="2"/>
      <charset val="186"/>
    </font>
    <font>
      <b/>
      <sz val="14"/>
      <color theme="1"/>
      <name val="Arial"/>
      <family val="2"/>
      <charset val="186"/>
    </font>
    <font>
      <b/>
      <sz val="14"/>
      <color theme="1"/>
      <name val="Calibri"/>
      <family val="2"/>
      <charset val="186"/>
      <scheme val="minor"/>
    </font>
    <font>
      <b/>
      <sz val="10"/>
      <color rgb="FF000000"/>
      <name val="Arial"/>
      <family val="2"/>
      <charset val="186"/>
    </font>
    <font>
      <b/>
      <sz val="12"/>
      <color rgb="FF00000A"/>
      <name val="Times New Roman"/>
      <family val="1"/>
      <charset val="186"/>
    </font>
    <font>
      <b/>
      <sz val="11"/>
      <color rgb="FF000000"/>
      <name val="Times New Roman"/>
      <family val="1"/>
      <charset val="186"/>
    </font>
    <font>
      <sz val="11"/>
      <color theme="1"/>
      <name val="Times New Roman"/>
      <family val="1"/>
      <charset val="186"/>
    </font>
    <font>
      <sz val="11"/>
      <color rgb="FF000000"/>
      <name val="Calibri"/>
      <family val="2"/>
      <charset val="1"/>
    </font>
    <font>
      <sz val="11"/>
      <name val="Times New Roman"/>
      <family val="1"/>
      <charset val="186"/>
    </font>
    <font>
      <b/>
      <sz val="11"/>
      <color theme="1"/>
      <name val="Times New Roman"/>
      <family val="1"/>
      <charset val="186"/>
    </font>
    <font>
      <sz val="11"/>
      <color indexed="17"/>
      <name val="Times New Roman"/>
      <family val="1"/>
      <charset val="186"/>
    </font>
    <font>
      <sz val="11"/>
      <color indexed="8"/>
      <name val="Times New Roman"/>
      <family val="1"/>
      <charset val="186"/>
    </font>
    <font>
      <sz val="11"/>
      <color rgb="FFFF0000"/>
      <name val="Times New Roman"/>
      <family val="1"/>
      <charset val="186"/>
    </font>
    <font>
      <sz val="11"/>
      <color indexed="63"/>
      <name val="Times New Roman"/>
      <family val="1"/>
      <charset val="186"/>
    </font>
    <font>
      <sz val="11"/>
      <color rgb="FF38860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1" fillId="0" borderId="0"/>
  </cellStyleXfs>
  <cellXfs count="56">
    <xf numFmtId="0" fontId="0" fillId="0" borderId="0" xfId="0"/>
    <xf numFmtId="0" fontId="3" fillId="0" borderId="4" xfId="0" applyFont="1" applyBorder="1" applyAlignment="1">
      <alignment vertical="center" wrapText="1"/>
    </xf>
    <xf numFmtId="0" fontId="4" fillId="0" borderId="4" xfId="0" applyFont="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6" xfId="0" applyFont="1" applyBorder="1" applyAlignment="1">
      <alignment vertical="center" wrapText="1"/>
    </xf>
    <xf numFmtId="0" fontId="5" fillId="0" borderId="5" xfId="0" applyFont="1" applyBorder="1"/>
    <xf numFmtId="0" fontId="6" fillId="0" borderId="0" xfId="0" applyFont="1"/>
    <xf numFmtId="0" fontId="1" fillId="0" borderId="5" xfId="0" applyFont="1" applyBorder="1" applyAlignment="1">
      <alignment horizontal="center" vertical="center"/>
    </xf>
    <xf numFmtId="0" fontId="0" fillId="0" borderId="2" xfId="0" applyBorder="1" applyAlignment="1">
      <alignment horizontal="center"/>
    </xf>
    <xf numFmtId="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vertical="center"/>
    </xf>
    <xf numFmtId="0" fontId="4" fillId="0" borderId="0" xfId="0" applyFont="1" applyAlignment="1">
      <alignment vertical="center" wrapText="1"/>
    </xf>
    <xf numFmtId="2" fontId="0" fillId="0" borderId="0" xfId="0" applyNumberFormat="1"/>
    <xf numFmtId="4" fontId="0" fillId="0" borderId="0" xfId="0" applyNumberFormat="1"/>
    <xf numFmtId="0" fontId="8" fillId="3" borderId="8" xfId="0" applyFont="1" applyFill="1" applyBorder="1" applyAlignment="1">
      <alignment horizontal="center" vertical="top" wrapText="1"/>
    </xf>
    <xf numFmtId="4" fontId="8" fillId="3" borderId="8" xfId="0" applyNumberFormat="1" applyFont="1" applyFill="1" applyBorder="1" applyAlignment="1">
      <alignment horizontal="center" vertical="top" wrapText="1"/>
    </xf>
    <xf numFmtId="0" fontId="9" fillId="0" borderId="8" xfId="0" applyFont="1" applyBorder="1" applyAlignment="1">
      <alignment horizontal="center" vertical="top" wrapText="1"/>
    </xf>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0" fontId="12" fillId="2"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13" fillId="0" borderId="9" xfId="0" applyFont="1" applyBorder="1" applyAlignment="1">
      <alignment horizontal="center" vertical="center" wrapText="1"/>
    </xf>
    <xf numFmtId="4" fontId="9" fillId="0" borderId="9" xfId="1" applyNumberFormat="1" applyFont="1" applyBorder="1" applyAlignment="1">
      <alignment horizontal="center" vertical="center" wrapText="1"/>
    </xf>
    <xf numFmtId="164" fontId="12" fillId="0" borderId="9" xfId="0" applyNumberFormat="1" applyFont="1" applyBorder="1" applyAlignment="1">
      <alignment horizontal="center" vertical="center" wrapText="1"/>
    </xf>
    <xf numFmtId="0" fontId="0" fillId="2" borderId="0" xfId="0" applyFill="1"/>
    <xf numFmtId="0" fontId="12" fillId="4" borderId="9"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3" borderId="11" xfId="0" applyFont="1" applyFill="1" applyBorder="1" applyAlignment="1">
      <alignment horizontal="center" vertical="top" wrapText="1"/>
    </xf>
    <xf numFmtId="0" fontId="12" fillId="0" borderId="9" xfId="1" applyFont="1" applyBorder="1" applyAlignment="1">
      <alignment horizontal="center" vertical="center" wrapText="1"/>
    </xf>
    <xf numFmtId="0" fontId="10" fillId="0" borderId="9" xfId="1" applyFont="1" applyBorder="1" applyAlignment="1">
      <alignment horizontal="center" vertical="center" wrapText="1"/>
    </xf>
    <xf numFmtId="4" fontId="10" fillId="0" borderId="9" xfId="1" applyNumberFormat="1" applyFont="1" applyBorder="1" applyAlignment="1">
      <alignment horizontal="center" vertical="center" wrapText="1"/>
    </xf>
    <xf numFmtId="164" fontId="10" fillId="0" borderId="9" xfId="0" applyNumberFormat="1" applyFont="1" applyBorder="1" applyAlignment="1">
      <alignment horizontal="center" vertical="center" wrapText="1"/>
    </xf>
    <xf numFmtId="164" fontId="12" fillId="2" borderId="9" xfId="0" applyNumberFormat="1" applyFont="1" applyFill="1" applyBorder="1" applyAlignment="1">
      <alignment horizontal="center" vertical="center" wrapText="1"/>
    </xf>
    <xf numFmtId="4" fontId="12" fillId="2" borderId="9" xfId="1" applyNumberFormat="1" applyFont="1" applyFill="1" applyBorder="1" applyAlignment="1">
      <alignment horizontal="center" vertical="center" wrapText="1"/>
    </xf>
    <xf numFmtId="0" fontId="16" fillId="2" borderId="9" xfId="0" applyFont="1" applyFill="1" applyBorder="1" applyAlignment="1">
      <alignment horizontal="left" vertical="center" wrapText="1"/>
    </xf>
    <xf numFmtId="0" fontId="16" fillId="2" borderId="9" xfId="1" applyFont="1" applyFill="1" applyBorder="1" applyAlignment="1">
      <alignment horizontal="center" vertical="center" wrapText="1"/>
    </xf>
    <xf numFmtId="0" fontId="16" fillId="2" borderId="9" xfId="0" applyFont="1" applyFill="1" applyBorder="1" applyAlignment="1">
      <alignment horizontal="center" vertical="center" wrapText="1"/>
    </xf>
    <xf numFmtId="4" fontId="16" fillId="2" borderId="9" xfId="1" applyNumberFormat="1" applyFont="1" applyFill="1" applyBorder="1" applyAlignment="1">
      <alignment horizontal="center" vertical="center" wrapText="1"/>
    </xf>
    <xf numFmtId="164" fontId="16" fillId="2" borderId="9" xfId="0" applyNumberFormat="1" applyFont="1" applyFill="1" applyBorder="1" applyAlignment="1">
      <alignment horizontal="center" vertical="center" wrapText="1"/>
    </xf>
    <xf numFmtId="0" fontId="12" fillId="2" borderId="9"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10" fillId="4" borderId="9" xfId="0" applyFont="1" applyFill="1" applyBorder="1" applyAlignment="1">
      <alignment horizontal="left" vertical="center" wrapText="1"/>
    </xf>
    <xf numFmtId="0" fontId="10" fillId="4" borderId="9" xfId="1" applyFont="1" applyFill="1" applyBorder="1" applyAlignment="1">
      <alignment horizontal="center" vertical="center" wrapText="1"/>
    </xf>
    <xf numFmtId="0" fontId="10" fillId="4" borderId="9" xfId="0" applyFont="1" applyFill="1" applyBorder="1" applyAlignment="1">
      <alignment horizontal="center" vertical="center" wrapText="1"/>
    </xf>
    <xf numFmtId="4" fontId="10" fillId="4" borderId="9" xfId="1" applyNumberFormat="1" applyFont="1" applyFill="1" applyBorder="1" applyAlignment="1">
      <alignment horizontal="center" vertical="center" wrapText="1"/>
    </xf>
    <xf numFmtId="164" fontId="10" fillId="4" borderId="9" xfId="0" applyNumberFormat="1" applyFont="1" applyFill="1" applyBorder="1" applyAlignment="1">
      <alignment horizontal="center" vertical="center" wrapText="1"/>
    </xf>
    <xf numFmtId="4" fontId="12" fillId="0" borderId="9" xfId="1" applyNumberFormat="1" applyFont="1" applyBorder="1" applyAlignment="1">
      <alignment horizontal="center" vertical="center" wrapText="1"/>
    </xf>
    <xf numFmtId="4" fontId="10" fillId="0" borderId="9" xfId="0" applyNumberFormat="1" applyFont="1" applyBorder="1" applyAlignment="1">
      <alignment horizontal="left" vertical="center" wrapText="1"/>
    </xf>
    <xf numFmtId="4" fontId="10" fillId="2" borderId="9" xfId="1" applyNumberFormat="1" applyFont="1" applyFill="1" applyBorder="1" applyAlignment="1">
      <alignment horizontal="center" vertical="center" wrapText="1"/>
    </xf>
    <xf numFmtId="164" fontId="10" fillId="5" borderId="9" xfId="0" applyNumberFormat="1" applyFont="1" applyFill="1" applyBorder="1" applyAlignment="1">
      <alignment horizontal="center" vertical="center" wrapText="1"/>
    </xf>
    <xf numFmtId="0" fontId="10" fillId="5" borderId="9" xfId="0" applyFont="1" applyFill="1" applyBorder="1" applyAlignment="1">
      <alignment horizontal="center" vertical="center" wrapText="1"/>
    </xf>
    <xf numFmtId="0" fontId="12" fillId="4" borderId="0" xfId="0" applyFont="1" applyFill="1" applyBorder="1" applyAlignment="1">
      <alignment horizontal="center" vertical="center" wrapText="1"/>
    </xf>
  </cellXfs>
  <cellStyles count="2">
    <cellStyle name="Aiškinamasis tekstas 2" xfId="1" xr:uid="{261E15B7-44F3-4134-90CC-4EA6A45847E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tabSelected="1" workbookViewId="0">
      <selection activeCell="I5" sqref="I5"/>
    </sheetView>
  </sheetViews>
  <sheetFormatPr defaultRowHeight="15" x14ac:dyDescent="0.25"/>
  <cols>
    <col min="1" max="1" width="14" customWidth="1"/>
    <col min="2" max="2" width="27.140625" customWidth="1"/>
    <col min="3" max="3" width="30.140625" customWidth="1"/>
    <col min="4" max="4" width="53.5703125" customWidth="1"/>
    <col min="5" max="5" width="11.7109375" bestFit="1" customWidth="1"/>
    <col min="6" max="6" width="11.28515625" customWidth="1"/>
    <col min="7" max="7" width="10.7109375" customWidth="1"/>
    <col min="11" max="11" width="10" bestFit="1" customWidth="1"/>
  </cols>
  <sheetData>
    <row r="1" spans="1:8" ht="20.25" customHeight="1" thickBot="1" x14ac:dyDescent="0.35">
      <c r="B1" s="7" t="s">
        <v>782</v>
      </c>
    </row>
    <row r="2" spans="1:8" ht="15.75" thickBot="1" x14ac:dyDescent="0.3">
      <c r="A2" s="3" t="s">
        <v>0</v>
      </c>
      <c r="B2" s="3" t="s">
        <v>1</v>
      </c>
      <c r="C2" s="3" t="s">
        <v>2</v>
      </c>
      <c r="D2" s="3" t="s">
        <v>3</v>
      </c>
      <c r="E2" s="8"/>
      <c r="F2" s="8" t="s">
        <v>4</v>
      </c>
      <c r="G2" s="9"/>
    </row>
    <row r="3" spans="1:8" ht="60.75" thickBot="1" x14ac:dyDescent="0.3">
      <c r="A3" s="6" t="s">
        <v>19</v>
      </c>
      <c r="B3" s="5"/>
      <c r="C3" s="5"/>
      <c r="D3" s="5"/>
      <c r="E3" s="4" t="s">
        <v>29</v>
      </c>
      <c r="F3" s="4" t="s">
        <v>23</v>
      </c>
      <c r="G3" s="4" t="s">
        <v>24</v>
      </c>
    </row>
    <row r="4" spans="1:8" ht="39" thickBot="1" x14ac:dyDescent="0.3">
      <c r="A4" s="1" t="s">
        <v>6</v>
      </c>
      <c r="B4" s="2" t="s">
        <v>5</v>
      </c>
      <c r="C4" s="2" t="s">
        <v>7</v>
      </c>
      <c r="D4" s="2" t="s">
        <v>8</v>
      </c>
      <c r="E4" s="10">
        <f>590533.04+329876.34</f>
        <v>920409.38000000012</v>
      </c>
      <c r="F4" s="10">
        <v>0</v>
      </c>
      <c r="G4" s="10">
        <f>132889.77+162959.57</f>
        <v>295849.33999999997</v>
      </c>
      <c r="H4" t="s">
        <v>27</v>
      </c>
    </row>
    <row r="5" spans="1:8" ht="39" thickBot="1" x14ac:dyDescent="0.3">
      <c r="A5" s="1" t="s">
        <v>9</v>
      </c>
      <c r="B5" s="2" t="s">
        <v>10</v>
      </c>
      <c r="C5" s="2" t="s">
        <v>11</v>
      </c>
      <c r="D5" s="2" t="s">
        <v>12</v>
      </c>
      <c r="E5" s="11">
        <f>10+11</f>
        <v>21</v>
      </c>
      <c r="F5" s="11">
        <v>0</v>
      </c>
      <c r="G5" s="11">
        <f>81+81</f>
        <v>162</v>
      </c>
      <c r="H5" t="s">
        <v>27</v>
      </c>
    </row>
    <row r="6" spans="1:8" ht="128.25" thickBot="1" x14ac:dyDescent="0.3">
      <c r="A6" s="1" t="s">
        <v>14</v>
      </c>
      <c r="B6" s="2" t="s">
        <v>13</v>
      </c>
      <c r="C6" s="2" t="s">
        <v>15</v>
      </c>
      <c r="D6" s="2" t="s">
        <v>16</v>
      </c>
      <c r="E6" s="42" t="s">
        <v>777</v>
      </c>
      <c r="F6" s="43"/>
      <c r="G6" s="44"/>
      <c r="H6" s="13" t="s">
        <v>28</v>
      </c>
    </row>
    <row r="7" spans="1:8" ht="128.25" thickBot="1" x14ac:dyDescent="0.3">
      <c r="A7" s="1" t="s">
        <v>17</v>
      </c>
      <c r="B7" s="2" t="s">
        <v>21</v>
      </c>
      <c r="C7" s="2" t="s">
        <v>18</v>
      </c>
      <c r="D7" s="2" t="s">
        <v>25</v>
      </c>
      <c r="E7" s="42" t="s">
        <v>46</v>
      </c>
      <c r="F7" s="43"/>
      <c r="G7" s="44"/>
      <c r="H7" s="13" t="s">
        <v>49</v>
      </c>
    </row>
    <row r="8" spans="1:8" ht="230.25" thickBot="1" x14ac:dyDescent="0.3">
      <c r="A8" s="1" t="s">
        <v>20</v>
      </c>
      <c r="B8" s="2" t="s">
        <v>22</v>
      </c>
      <c r="C8" s="2" t="s">
        <v>780</v>
      </c>
      <c r="D8" s="2" t="s">
        <v>781</v>
      </c>
      <c r="E8" s="10" t="s">
        <v>62</v>
      </c>
      <c r="F8" s="10" t="s">
        <v>50</v>
      </c>
      <c r="G8" s="10" t="s">
        <v>778</v>
      </c>
      <c r="H8" s="13" t="s">
        <v>779</v>
      </c>
    </row>
    <row r="9" spans="1:8" x14ac:dyDescent="0.25">
      <c r="A9" s="12" t="s">
        <v>26</v>
      </c>
    </row>
  </sheetData>
  <mergeCells count="2">
    <mergeCell ref="E6:G6"/>
    <mergeCell ref="E7:G7"/>
  </mergeCells>
  <pageMargins left="0.7" right="0.7" top="0.75" bottom="0.75" header="0.3" footer="0.3"/>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DE3AA-27EA-4BFF-ABF8-913ACEFBDB38}">
  <dimension ref="A1:L98"/>
  <sheetViews>
    <sheetView topLeftCell="A82" workbookViewId="0">
      <selection activeCell="B89" sqref="B89"/>
    </sheetView>
  </sheetViews>
  <sheetFormatPr defaultRowHeight="15" x14ac:dyDescent="0.25"/>
  <cols>
    <col min="2" max="2" width="5.42578125" customWidth="1"/>
    <col min="3" max="3" width="29.28515625" customWidth="1"/>
    <col min="4" max="4" width="13.85546875" customWidth="1"/>
    <col min="5" max="5" width="11.85546875" customWidth="1"/>
    <col min="6" max="6" width="12" style="14" customWidth="1"/>
    <col min="7" max="7" width="13.140625" style="15" customWidth="1"/>
    <col min="8" max="8" width="11" bestFit="1" customWidth="1"/>
    <col min="9" max="9" width="27" customWidth="1"/>
    <col min="10" max="10" width="10.5703125" customWidth="1"/>
    <col min="11" max="11" width="14" customWidth="1"/>
    <col min="12" max="12" width="25.28515625" style="26" customWidth="1"/>
    <col min="13" max="13" width="8.7109375" customWidth="1"/>
    <col min="258" max="258" width="5.42578125" customWidth="1"/>
    <col min="259" max="259" width="29.28515625" customWidth="1"/>
    <col min="260" max="260" width="13.85546875" customWidth="1"/>
    <col min="261" max="261" width="11.85546875" customWidth="1"/>
    <col min="262" max="262" width="12" customWidth="1"/>
    <col min="263" max="263" width="13.140625" customWidth="1"/>
    <col min="264" max="264" width="11" bestFit="1" customWidth="1"/>
    <col min="265" max="265" width="27" customWidth="1"/>
    <col min="266" max="266" width="10.5703125" customWidth="1"/>
    <col min="267" max="267" width="14" customWidth="1"/>
    <col min="268" max="268" width="25.28515625" customWidth="1"/>
    <col min="269" max="269" width="8.7109375" customWidth="1"/>
    <col min="514" max="514" width="5.42578125" customWidth="1"/>
    <col min="515" max="515" width="29.28515625" customWidth="1"/>
    <col min="516" max="516" width="13.85546875" customWidth="1"/>
    <col min="517" max="517" width="11.85546875" customWidth="1"/>
    <col min="518" max="518" width="12" customWidth="1"/>
    <col min="519" max="519" width="13.140625" customWidth="1"/>
    <col min="520" max="520" width="11" bestFit="1" customWidth="1"/>
    <col min="521" max="521" width="27" customWidth="1"/>
    <col min="522" max="522" width="10.5703125" customWidth="1"/>
    <col min="523" max="523" width="14" customWidth="1"/>
    <col min="524" max="524" width="25.28515625" customWidth="1"/>
    <col min="525" max="525" width="8.7109375" customWidth="1"/>
    <col min="770" max="770" width="5.42578125" customWidth="1"/>
    <col min="771" max="771" width="29.28515625" customWidth="1"/>
    <col min="772" max="772" width="13.85546875" customWidth="1"/>
    <col min="773" max="773" width="11.85546875" customWidth="1"/>
    <col min="774" max="774" width="12" customWidth="1"/>
    <col min="775" max="775" width="13.140625" customWidth="1"/>
    <col min="776" max="776" width="11" bestFit="1" customWidth="1"/>
    <col min="777" max="777" width="27" customWidth="1"/>
    <col min="778" max="778" width="10.5703125" customWidth="1"/>
    <col min="779" max="779" width="14" customWidth="1"/>
    <col min="780" max="780" width="25.28515625" customWidth="1"/>
    <col min="781" max="781" width="8.7109375" customWidth="1"/>
    <col min="1026" max="1026" width="5.42578125" customWidth="1"/>
    <col min="1027" max="1027" width="29.28515625" customWidth="1"/>
    <col min="1028" max="1028" width="13.85546875" customWidth="1"/>
    <col min="1029" max="1029" width="11.85546875" customWidth="1"/>
    <col min="1030" max="1030" width="12" customWidth="1"/>
    <col min="1031" max="1031" width="13.140625" customWidth="1"/>
    <col min="1032" max="1032" width="11" bestFit="1" customWidth="1"/>
    <col min="1033" max="1033" width="27" customWidth="1"/>
    <col min="1034" max="1034" width="10.5703125" customWidth="1"/>
    <col min="1035" max="1035" width="14" customWidth="1"/>
    <col min="1036" max="1036" width="25.28515625" customWidth="1"/>
    <col min="1037" max="1037" width="8.7109375" customWidth="1"/>
    <col min="1282" max="1282" width="5.42578125" customWidth="1"/>
    <col min="1283" max="1283" width="29.28515625" customWidth="1"/>
    <col min="1284" max="1284" width="13.85546875" customWidth="1"/>
    <col min="1285" max="1285" width="11.85546875" customWidth="1"/>
    <col min="1286" max="1286" width="12" customWidth="1"/>
    <col min="1287" max="1287" width="13.140625" customWidth="1"/>
    <col min="1288" max="1288" width="11" bestFit="1" customWidth="1"/>
    <col min="1289" max="1289" width="27" customWidth="1"/>
    <col min="1290" max="1290" width="10.5703125" customWidth="1"/>
    <col min="1291" max="1291" width="14" customWidth="1"/>
    <col min="1292" max="1292" width="25.28515625" customWidth="1"/>
    <col min="1293" max="1293" width="8.7109375" customWidth="1"/>
    <col min="1538" max="1538" width="5.42578125" customWidth="1"/>
    <col min="1539" max="1539" width="29.28515625" customWidth="1"/>
    <col min="1540" max="1540" width="13.85546875" customWidth="1"/>
    <col min="1541" max="1541" width="11.85546875" customWidth="1"/>
    <col min="1542" max="1542" width="12" customWidth="1"/>
    <col min="1543" max="1543" width="13.140625" customWidth="1"/>
    <col min="1544" max="1544" width="11" bestFit="1" customWidth="1"/>
    <col min="1545" max="1545" width="27" customWidth="1"/>
    <col min="1546" max="1546" width="10.5703125" customWidth="1"/>
    <col min="1547" max="1547" width="14" customWidth="1"/>
    <col min="1548" max="1548" width="25.28515625" customWidth="1"/>
    <col min="1549" max="1549" width="8.7109375" customWidth="1"/>
    <col min="1794" max="1794" width="5.42578125" customWidth="1"/>
    <col min="1795" max="1795" width="29.28515625" customWidth="1"/>
    <col min="1796" max="1796" width="13.85546875" customWidth="1"/>
    <col min="1797" max="1797" width="11.85546875" customWidth="1"/>
    <col min="1798" max="1798" width="12" customWidth="1"/>
    <col min="1799" max="1799" width="13.140625" customWidth="1"/>
    <col min="1800" max="1800" width="11" bestFit="1" customWidth="1"/>
    <col min="1801" max="1801" width="27" customWidth="1"/>
    <col min="1802" max="1802" width="10.5703125" customWidth="1"/>
    <col min="1803" max="1803" width="14" customWidth="1"/>
    <col min="1804" max="1804" width="25.28515625" customWidth="1"/>
    <col min="1805" max="1805" width="8.7109375" customWidth="1"/>
    <col min="2050" max="2050" width="5.42578125" customWidth="1"/>
    <col min="2051" max="2051" width="29.28515625" customWidth="1"/>
    <col min="2052" max="2052" width="13.85546875" customWidth="1"/>
    <col min="2053" max="2053" width="11.85546875" customWidth="1"/>
    <col min="2054" max="2054" width="12" customWidth="1"/>
    <col min="2055" max="2055" width="13.140625" customWidth="1"/>
    <col min="2056" max="2056" width="11" bestFit="1" customWidth="1"/>
    <col min="2057" max="2057" width="27" customWidth="1"/>
    <col min="2058" max="2058" width="10.5703125" customWidth="1"/>
    <col min="2059" max="2059" width="14" customWidth="1"/>
    <col min="2060" max="2060" width="25.28515625" customWidth="1"/>
    <col min="2061" max="2061" width="8.7109375" customWidth="1"/>
    <col min="2306" max="2306" width="5.42578125" customWidth="1"/>
    <col min="2307" max="2307" width="29.28515625" customWidth="1"/>
    <col min="2308" max="2308" width="13.85546875" customWidth="1"/>
    <col min="2309" max="2309" width="11.85546875" customWidth="1"/>
    <col min="2310" max="2310" width="12" customWidth="1"/>
    <col min="2311" max="2311" width="13.140625" customWidth="1"/>
    <col min="2312" max="2312" width="11" bestFit="1" customWidth="1"/>
    <col min="2313" max="2313" width="27" customWidth="1"/>
    <col min="2314" max="2314" width="10.5703125" customWidth="1"/>
    <col min="2315" max="2315" width="14" customWidth="1"/>
    <col min="2316" max="2316" width="25.28515625" customWidth="1"/>
    <col min="2317" max="2317" width="8.7109375" customWidth="1"/>
    <col min="2562" max="2562" width="5.42578125" customWidth="1"/>
    <col min="2563" max="2563" width="29.28515625" customWidth="1"/>
    <col min="2564" max="2564" width="13.85546875" customWidth="1"/>
    <col min="2565" max="2565" width="11.85546875" customWidth="1"/>
    <col min="2566" max="2566" width="12" customWidth="1"/>
    <col min="2567" max="2567" width="13.140625" customWidth="1"/>
    <col min="2568" max="2568" width="11" bestFit="1" customWidth="1"/>
    <col min="2569" max="2569" width="27" customWidth="1"/>
    <col min="2570" max="2570" width="10.5703125" customWidth="1"/>
    <col min="2571" max="2571" width="14" customWidth="1"/>
    <col min="2572" max="2572" width="25.28515625" customWidth="1"/>
    <col min="2573" max="2573" width="8.7109375" customWidth="1"/>
    <col min="2818" max="2818" width="5.42578125" customWidth="1"/>
    <col min="2819" max="2819" width="29.28515625" customWidth="1"/>
    <col min="2820" max="2820" width="13.85546875" customWidth="1"/>
    <col min="2821" max="2821" width="11.85546875" customWidth="1"/>
    <col min="2822" max="2822" width="12" customWidth="1"/>
    <col min="2823" max="2823" width="13.140625" customWidth="1"/>
    <col min="2824" max="2824" width="11" bestFit="1" customWidth="1"/>
    <col min="2825" max="2825" width="27" customWidth="1"/>
    <col min="2826" max="2826" width="10.5703125" customWidth="1"/>
    <col min="2827" max="2827" width="14" customWidth="1"/>
    <col min="2828" max="2828" width="25.28515625" customWidth="1"/>
    <col min="2829" max="2829" width="8.7109375" customWidth="1"/>
    <col min="3074" max="3074" width="5.42578125" customWidth="1"/>
    <col min="3075" max="3075" width="29.28515625" customWidth="1"/>
    <col min="3076" max="3076" width="13.85546875" customWidth="1"/>
    <col min="3077" max="3077" width="11.85546875" customWidth="1"/>
    <col min="3078" max="3078" width="12" customWidth="1"/>
    <col min="3079" max="3079" width="13.140625" customWidth="1"/>
    <col min="3080" max="3080" width="11" bestFit="1" customWidth="1"/>
    <col min="3081" max="3081" width="27" customWidth="1"/>
    <col min="3082" max="3082" width="10.5703125" customWidth="1"/>
    <col min="3083" max="3083" width="14" customWidth="1"/>
    <col min="3084" max="3084" width="25.28515625" customWidth="1"/>
    <col min="3085" max="3085" width="8.7109375" customWidth="1"/>
    <col min="3330" max="3330" width="5.42578125" customWidth="1"/>
    <col min="3331" max="3331" width="29.28515625" customWidth="1"/>
    <col min="3332" max="3332" width="13.85546875" customWidth="1"/>
    <col min="3333" max="3333" width="11.85546875" customWidth="1"/>
    <col min="3334" max="3334" width="12" customWidth="1"/>
    <col min="3335" max="3335" width="13.140625" customWidth="1"/>
    <col min="3336" max="3336" width="11" bestFit="1" customWidth="1"/>
    <col min="3337" max="3337" width="27" customWidth="1"/>
    <col min="3338" max="3338" width="10.5703125" customWidth="1"/>
    <col min="3339" max="3339" width="14" customWidth="1"/>
    <col min="3340" max="3340" width="25.28515625" customWidth="1"/>
    <col min="3341" max="3341" width="8.7109375" customWidth="1"/>
    <col min="3586" max="3586" width="5.42578125" customWidth="1"/>
    <col min="3587" max="3587" width="29.28515625" customWidth="1"/>
    <col min="3588" max="3588" width="13.85546875" customWidth="1"/>
    <col min="3589" max="3589" width="11.85546875" customWidth="1"/>
    <col min="3590" max="3590" width="12" customWidth="1"/>
    <col min="3591" max="3591" width="13.140625" customWidth="1"/>
    <col min="3592" max="3592" width="11" bestFit="1" customWidth="1"/>
    <col min="3593" max="3593" width="27" customWidth="1"/>
    <col min="3594" max="3594" width="10.5703125" customWidth="1"/>
    <col min="3595" max="3595" width="14" customWidth="1"/>
    <col min="3596" max="3596" width="25.28515625" customWidth="1"/>
    <col min="3597" max="3597" width="8.7109375" customWidth="1"/>
    <col min="3842" max="3842" width="5.42578125" customWidth="1"/>
    <col min="3843" max="3843" width="29.28515625" customWidth="1"/>
    <col min="3844" max="3844" width="13.85546875" customWidth="1"/>
    <col min="3845" max="3845" width="11.85546875" customWidth="1"/>
    <col min="3846" max="3846" width="12" customWidth="1"/>
    <col min="3847" max="3847" width="13.140625" customWidth="1"/>
    <col min="3848" max="3848" width="11" bestFit="1" customWidth="1"/>
    <col min="3849" max="3849" width="27" customWidth="1"/>
    <col min="3850" max="3850" width="10.5703125" customWidth="1"/>
    <col min="3851" max="3851" width="14" customWidth="1"/>
    <col min="3852" max="3852" width="25.28515625" customWidth="1"/>
    <col min="3853" max="3853" width="8.7109375" customWidth="1"/>
    <col min="4098" max="4098" width="5.42578125" customWidth="1"/>
    <col min="4099" max="4099" width="29.28515625" customWidth="1"/>
    <col min="4100" max="4100" width="13.85546875" customWidth="1"/>
    <col min="4101" max="4101" width="11.85546875" customWidth="1"/>
    <col min="4102" max="4102" width="12" customWidth="1"/>
    <col min="4103" max="4103" width="13.140625" customWidth="1"/>
    <col min="4104" max="4104" width="11" bestFit="1" customWidth="1"/>
    <col min="4105" max="4105" width="27" customWidth="1"/>
    <col min="4106" max="4106" width="10.5703125" customWidth="1"/>
    <col min="4107" max="4107" width="14" customWidth="1"/>
    <col min="4108" max="4108" width="25.28515625" customWidth="1"/>
    <col min="4109" max="4109" width="8.7109375" customWidth="1"/>
    <col min="4354" max="4354" width="5.42578125" customWidth="1"/>
    <col min="4355" max="4355" width="29.28515625" customWidth="1"/>
    <col min="4356" max="4356" width="13.85546875" customWidth="1"/>
    <col min="4357" max="4357" width="11.85546875" customWidth="1"/>
    <col min="4358" max="4358" width="12" customWidth="1"/>
    <col min="4359" max="4359" width="13.140625" customWidth="1"/>
    <col min="4360" max="4360" width="11" bestFit="1" customWidth="1"/>
    <col min="4361" max="4361" width="27" customWidth="1"/>
    <col min="4362" max="4362" width="10.5703125" customWidth="1"/>
    <col min="4363" max="4363" width="14" customWidth="1"/>
    <col min="4364" max="4364" width="25.28515625" customWidth="1"/>
    <col min="4365" max="4365" width="8.7109375" customWidth="1"/>
    <col min="4610" max="4610" width="5.42578125" customWidth="1"/>
    <col min="4611" max="4611" width="29.28515625" customWidth="1"/>
    <col min="4612" max="4612" width="13.85546875" customWidth="1"/>
    <col min="4613" max="4613" width="11.85546875" customWidth="1"/>
    <col min="4614" max="4614" width="12" customWidth="1"/>
    <col min="4615" max="4615" width="13.140625" customWidth="1"/>
    <col min="4616" max="4616" width="11" bestFit="1" customWidth="1"/>
    <col min="4617" max="4617" width="27" customWidth="1"/>
    <col min="4618" max="4618" width="10.5703125" customWidth="1"/>
    <col min="4619" max="4619" width="14" customWidth="1"/>
    <col min="4620" max="4620" width="25.28515625" customWidth="1"/>
    <col min="4621" max="4621" width="8.7109375" customWidth="1"/>
    <col min="4866" max="4866" width="5.42578125" customWidth="1"/>
    <col min="4867" max="4867" width="29.28515625" customWidth="1"/>
    <col min="4868" max="4868" width="13.85546875" customWidth="1"/>
    <col min="4869" max="4869" width="11.85546875" customWidth="1"/>
    <col min="4870" max="4870" width="12" customWidth="1"/>
    <col min="4871" max="4871" width="13.140625" customWidth="1"/>
    <col min="4872" max="4872" width="11" bestFit="1" customWidth="1"/>
    <col min="4873" max="4873" width="27" customWidth="1"/>
    <col min="4874" max="4874" width="10.5703125" customWidth="1"/>
    <col min="4875" max="4875" width="14" customWidth="1"/>
    <col min="4876" max="4876" width="25.28515625" customWidth="1"/>
    <col min="4877" max="4877" width="8.7109375" customWidth="1"/>
    <col min="5122" max="5122" width="5.42578125" customWidth="1"/>
    <col min="5123" max="5123" width="29.28515625" customWidth="1"/>
    <col min="5124" max="5124" width="13.85546875" customWidth="1"/>
    <col min="5125" max="5125" width="11.85546875" customWidth="1"/>
    <col min="5126" max="5126" width="12" customWidth="1"/>
    <col min="5127" max="5127" width="13.140625" customWidth="1"/>
    <col min="5128" max="5128" width="11" bestFit="1" customWidth="1"/>
    <col min="5129" max="5129" width="27" customWidth="1"/>
    <col min="5130" max="5130" width="10.5703125" customWidth="1"/>
    <col min="5131" max="5131" width="14" customWidth="1"/>
    <col min="5132" max="5132" width="25.28515625" customWidth="1"/>
    <col min="5133" max="5133" width="8.7109375" customWidth="1"/>
    <col min="5378" max="5378" width="5.42578125" customWidth="1"/>
    <col min="5379" max="5379" width="29.28515625" customWidth="1"/>
    <col min="5380" max="5380" width="13.85546875" customWidth="1"/>
    <col min="5381" max="5381" width="11.85546875" customWidth="1"/>
    <col min="5382" max="5382" width="12" customWidth="1"/>
    <col min="5383" max="5383" width="13.140625" customWidth="1"/>
    <col min="5384" max="5384" width="11" bestFit="1" customWidth="1"/>
    <col min="5385" max="5385" width="27" customWidth="1"/>
    <col min="5386" max="5386" width="10.5703125" customWidth="1"/>
    <col min="5387" max="5387" width="14" customWidth="1"/>
    <col min="5388" max="5388" width="25.28515625" customWidth="1"/>
    <col min="5389" max="5389" width="8.7109375" customWidth="1"/>
    <col min="5634" max="5634" width="5.42578125" customWidth="1"/>
    <col min="5635" max="5635" width="29.28515625" customWidth="1"/>
    <col min="5636" max="5636" width="13.85546875" customWidth="1"/>
    <col min="5637" max="5637" width="11.85546875" customWidth="1"/>
    <col min="5638" max="5638" width="12" customWidth="1"/>
    <col min="5639" max="5639" width="13.140625" customWidth="1"/>
    <col min="5640" max="5640" width="11" bestFit="1" customWidth="1"/>
    <col min="5641" max="5641" width="27" customWidth="1"/>
    <col min="5642" max="5642" width="10.5703125" customWidth="1"/>
    <col min="5643" max="5643" width="14" customWidth="1"/>
    <col min="5644" max="5644" width="25.28515625" customWidth="1"/>
    <col min="5645" max="5645" width="8.7109375" customWidth="1"/>
    <col min="5890" max="5890" width="5.42578125" customWidth="1"/>
    <col min="5891" max="5891" width="29.28515625" customWidth="1"/>
    <col min="5892" max="5892" width="13.85546875" customWidth="1"/>
    <col min="5893" max="5893" width="11.85546875" customWidth="1"/>
    <col min="5894" max="5894" width="12" customWidth="1"/>
    <col min="5895" max="5895" width="13.140625" customWidth="1"/>
    <col min="5896" max="5896" width="11" bestFit="1" customWidth="1"/>
    <col min="5897" max="5897" width="27" customWidth="1"/>
    <col min="5898" max="5898" width="10.5703125" customWidth="1"/>
    <col min="5899" max="5899" width="14" customWidth="1"/>
    <col min="5900" max="5900" width="25.28515625" customWidth="1"/>
    <col min="5901" max="5901" width="8.7109375" customWidth="1"/>
    <col min="6146" max="6146" width="5.42578125" customWidth="1"/>
    <col min="6147" max="6147" width="29.28515625" customWidth="1"/>
    <col min="6148" max="6148" width="13.85546875" customWidth="1"/>
    <col min="6149" max="6149" width="11.85546875" customWidth="1"/>
    <col min="6150" max="6150" width="12" customWidth="1"/>
    <col min="6151" max="6151" width="13.140625" customWidth="1"/>
    <col min="6152" max="6152" width="11" bestFit="1" customWidth="1"/>
    <col min="6153" max="6153" width="27" customWidth="1"/>
    <col min="6154" max="6154" width="10.5703125" customWidth="1"/>
    <col min="6155" max="6155" width="14" customWidth="1"/>
    <col min="6156" max="6156" width="25.28515625" customWidth="1"/>
    <col min="6157" max="6157" width="8.7109375" customWidth="1"/>
    <col min="6402" max="6402" width="5.42578125" customWidth="1"/>
    <col min="6403" max="6403" width="29.28515625" customWidth="1"/>
    <col min="6404" max="6404" width="13.85546875" customWidth="1"/>
    <col min="6405" max="6405" width="11.85546875" customWidth="1"/>
    <col min="6406" max="6406" width="12" customWidth="1"/>
    <col min="6407" max="6407" width="13.140625" customWidth="1"/>
    <col min="6408" max="6408" width="11" bestFit="1" customWidth="1"/>
    <col min="6409" max="6409" width="27" customWidth="1"/>
    <col min="6410" max="6410" width="10.5703125" customWidth="1"/>
    <col min="6411" max="6411" width="14" customWidth="1"/>
    <col min="6412" max="6412" width="25.28515625" customWidth="1"/>
    <col min="6413" max="6413" width="8.7109375" customWidth="1"/>
    <col min="6658" max="6658" width="5.42578125" customWidth="1"/>
    <col min="6659" max="6659" width="29.28515625" customWidth="1"/>
    <col min="6660" max="6660" width="13.85546875" customWidth="1"/>
    <col min="6661" max="6661" width="11.85546875" customWidth="1"/>
    <col min="6662" max="6662" width="12" customWidth="1"/>
    <col min="6663" max="6663" width="13.140625" customWidth="1"/>
    <col min="6664" max="6664" width="11" bestFit="1" customWidth="1"/>
    <col min="6665" max="6665" width="27" customWidth="1"/>
    <col min="6666" max="6666" width="10.5703125" customWidth="1"/>
    <col min="6667" max="6667" width="14" customWidth="1"/>
    <col min="6668" max="6668" width="25.28515625" customWidth="1"/>
    <col min="6669" max="6669" width="8.7109375" customWidth="1"/>
    <col min="6914" max="6914" width="5.42578125" customWidth="1"/>
    <col min="6915" max="6915" width="29.28515625" customWidth="1"/>
    <col min="6916" max="6916" width="13.85546875" customWidth="1"/>
    <col min="6917" max="6917" width="11.85546875" customWidth="1"/>
    <col min="6918" max="6918" width="12" customWidth="1"/>
    <col min="6919" max="6919" width="13.140625" customWidth="1"/>
    <col min="6920" max="6920" width="11" bestFit="1" customWidth="1"/>
    <col min="6921" max="6921" width="27" customWidth="1"/>
    <col min="6922" max="6922" width="10.5703125" customWidth="1"/>
    <col min="6923" max="6923" width="14" customWidth="1"/>
    <col min="6924" max="6924" width="25.28515625" customWidth="1"/>
    <col min="6925" max="6925" width="8.7109375" customWidth="1"/>
    <col min="7170" max="7170" width="5.42578125" customWidth="1"/>
    <col min="7171" max="7171" width="29.28515625" customWidth="1"/>
    <col min="7172" max="7172" width="13.85546875" customWidth="1"/>
    <col min="7173" max="7173" width="11.85546875" customWidth="1"/>
    <col min="7174" max="7174" width="12" customWidth="1"/>
    <col min="7175" max="7175" width="13.140625" customWidth="1"/>
    <col min="7176" max="7176" width="11" bestFit="1" customWidth="1"/>
    <col min="7177" max="7177" width="27" customWidth="1"/>
    <col min="7178" max="7178" width="10.5703125" customWidth="1"/>
    <col min="7179" max="7179" width="14" customWidth="1"/>
    <col min="7180" max="7180" width="25.28515625" customWidth="1"/>
    <col min="7181" max="7181" width="8.7109375" customWidth="1"/>
    <col min="7426" max="7426" width="5.42578125" customWidth="1"/>
    <col min="7427" max="7427" width="29.28515625" customWidth="1"/>
    <col min="7428" max="7428" width="13.85546875" customWidth="1"/>
    <col min="7429" max="7429" width="11.85546875" customWidth="1"/>
    <col min="7430" max="7430" width="12" customWidth="1"/>
    <col min="7431" max="7431" width="13.140625" customWidth="1"/>
    <col min="7432" max="7432" width="11" bestFit="1" customWidth="1"/>
    <col min="7433" max="7433" width="27" customWidth="1"/>
    <col min="7434" max="7434" width="10.5703125" customWidth="1"/>
    <col min="7435" max="7435" width="14" customWidth="1"/>
    <col min="7436" max="7436" width="25.28515625" customWidth="1"/>
    <col min="7437" max="7437" width="8.7109375" customWidth="1"/>
    <col min="7682" max="7682" width="5.42578125" customWidth="1"/>
    <col min="7683" max="7683" width="29.28515625" customWidth="1"/>
    <col min="7684" max="7684" width="13.85546875" customWidth="1"/>
    <col min="7685" max="7685" width="11.85546875" customWidth="1"/>
    <col min="7686" max="7686" width="12" customWidth="1"/>
    <col min="7687" max="7687" width="13.140625" customWidth="1"/>
    <col min="7688" max="7688" width="11" bestFit="1" customWidth="1"/>
    <col min="7689" max="7689" width="27" customWidth="1"/>
    <col min="7690" max="7690" width="10.5703125" customWidth="1"/>
    <col min="7691" max="7691" width="14" customWidth="1"/>
    <col min="7692" max="7692" width="25.28515625" customWidth="1"/>
    <col min="7693" max="7693" width="8.7109375" customWidth="1"/>
    <col min="7938" max="7938" width="5.42578125" customWidth="1"/>
    <col min="7939" max="7939" width="29.28515625" customWidth="1"/>
    <col min="7940" max="7940" width="13.85546875" customWidth="1"/>
    <col min="7941" max="7941" width="11.85546875" customWidth="1"/>
    <col min="7942" max="7942" width="12" customWidth="1"/>
    <col min="7943" max="7943" width="13.140625" customWidth="1"/>
    <col min="7944" max="7944" width="11" bestFit="1" customWidth="1"/>
    <col min="7945" max="7945" width="27" customWidth="1"/>
    <col min="7946" max="7946" width="10.5703125" customWidth="1"/>
    <col min="7947" max="7947" width="14" customWidth="1"/>
    <col min="7948" max="7948" width="25.28515625" customWidth="1"/>
    <col min="7949" max="7949" width="8.7109375" customWidth="1"/>
    <col min="8194" max="8194" width="5.42578125" customWidth="1"/>
    <col min="8195" max="8195" width="29.28515625" customWidth="1"/>
    <col min="8196" max="8196" width="13.85546875" customWidth="1"/>
    <col min="8197" max="8197" width="11.85546875" customWidth="1"/>
    <col min="8198" max="8198" width="12" customWidth="1"/>
    <col min="8199" max="8199" width="13.140625" customWidth="1"/>
    <col min="8200" max="8200" width="11" bestFit="1" customWidth="1"/>
    <col min="8201" max="8201" width="27" customWidth="1"/>
    <col min="8202" max="8202" width="10.5703125" customWidth="1"/>
    <col min="8203" max="8203" width="14" customWidth="1"/>
    <col min="8204" max="8204" width="25.28515625" customWidth="1"/>
    <col min="8205" max="8205" width="8.7109375" customWidth="1"/>
    <col min="8450" max="8450" width="5.42578125" customWidth="1"/>
    <col min="8451" max="8451" width="29.28515625" customWidth="1"/>
    <col min="8452" max="8452" width="13.85546875" customWidth="1"/>
    <col min="8453" max="8453" width="11.85546875" customWidth="1"/>
    <col min="8454" max="8454" width="12" customWidth="1"/>
    <col min="8455" max="8455" width="13.140625" customWidth="1"/>
    <col min="8456" max="8456" width="11" bestFit="1" customWidth="1"/>
    <col min="8457" max="8457" width="27" customWidth="1"/>
    <col min="8458" max="8458" width="10.5703125" customWidth="1"/>
    <col min="8459" max="8459" width="14" customWidth="1"/>
    <col min="8460" max="8460" width="25.28515625" customWidth="1"/>
    <col min="8461" max="8461" width="8.7109375" customWidth="1"/>
    <col min="8706" max="8706" width="5.42578125" customWidth="1"/>
    <col min="8707" max="8707" width="29.28515625" customWidth="1"/>
    <col min="8708" max="8708" width="13.85546875" customWidth="1"/>
    <col min="8709" max="8709" width="11.85546875" customWidth="1"/>
    <col min="8710" max="8710" width="12" customWidth="1"/>
    <col min="8711" max="8711" width="13.140625" customWidth="1"/>
    <col min="8712" max="8712" width="11" bestFit="1" customWidth="1"/>
    <col min="8713" max="8713" width="27" customWidth="1"/>
    <col min="8714" max="8714" width="10.5703125" customWidth="1"/>
    <col min="8715" max="8715" width="14" customWidth="1"/>
    <col min="8716" max="8716" width="25.28515625" customWidth="1"/>
    <col min="8717" max="8717" width="8.7109375" customWidth="1"/>
    <col min="8962" max="8962" width="5.42578125" customWidth="1"/>
    <col min="8963" max="8963" width="29.28515625" customWidth="1"/>
    <col min="8964" max="8964" width="13.85546875" customWidth="1"/>
    <col min="8965" max="8965" width="11.85546875" customWidth="1"/>
    <col min="8966" max="8966" width="12" customWidth="1"/>
    <col min="8967" max="8967" width="13.140625" customWidth="1"/>
    <col min="8968" max="8968" width="11" bestFit="1" customWidth="1"/>
    <col min="8969" max="8969" width="27" customWidth="1"/>
    <col min="8970" max="8970" width="10.5703125" customWidth="1"/>
    <col min="8971" max="8971" width="14" customWidth="1"/>
    <col min="8972" max="8972" width="25.28515625" customWidth="1"/>
    <col min="8973" max="8973" width="8.7109375" customWidth="1"/>
    <col min="9218" max="9218" width="5.42578125" customWidth="1"/>
    <col min="9219" max="9219" width="29.28515625" customWidth="1"/>
    <col min="9220" max="9220" width="13.85546875" customWidth="1"/>
    <col min="9221" max="9221" width="11.85546875" customWidth="1"/>
    <col min="9222" max="9222" width="12" customWidth="1"/>
    <col min="9223" max="9223" width="13.140625" customWidth="1"/>
    <col min="9224" max="9224" width="11" bestFit="1" customWidth="1"/>
    <col min="9225" max="9225" width="27" customWidth="1"/>
    <col min="9226" max="9226" width="10.5703125" customWidth="1"/>
    <col min="9227" max="9227" width="14" customWidth="1"/>
    <col min="9228" max="9228" width="25.28515625" customWidth="1"/>
    <col min="9229" max="9229" width="8.7109375" customWidth="1"/>
    <col min="9474" max="9474" width="5.42578125" customWidth="1"/>
    <col min="9475" max="9475" width="29.28515625" customWidth="1"/>
    <col min="9476" max="9476" width="13.85546875" customWidth="1"/>
    <col min="9477" max="9477" width="11.85546875" customWidth="1"/>
    <col min="9478" max="9478" width="12" customWidth="1"/>
    <col min="9479" max="9479" width="13.140625" customWidth="1"/>
    <col min="9480" max="9480" width="11" bestFit="1" customWidth="1"/>
    <col min="9481" max="9481" width="27" customWidth="1"/>
    <col min="9482" max="9482" width="10.5703125" customWidth="1"/>
    <col min="9483" max="9483" width="14" customWidth="1"/>
    <col min="9484" max="9484" width="25.28515625" customWidth="1"/>
    <col min="9485" max="9485" width="8.7109375" customWidth="1"/>
    <col min="9730" max="9730" width="5.42578125" customWidth="1"/>
    <col min="9731" max="9731" width="29.28515625" customWidth="1"/>
    <col min="9732" max="9732" width="13.85546875" customWidth="1"/>
    <col min="9733" max="9733" width="11.85546875" customWidth="1"/>
    <col min="9734" max="9734" width="12" customWidth="1"/>
    <col min="9735" max="9735" width="13.140625" customWidth="1"/>
    <col min="9736" max="9736" width="11" bestFit="1" customWidth="1"/>
    <col min="9737" max="9737" width="27" customWidth="1"/>
    <col min="9738" max="9738" width="10.5703125" customWidth="1"/>
    <col min="9739" max="9739" width="14" customWidth="1"/>
    <col min="9740" max="9740" width="25.28515625" customWidth="1"/>
    <col min="9741" max="9741" width="8.7109375" customWidth="1"/>
    <col min="9986" max="9986" width="5.42578125" customWidth="1"/>
    <col min="9987" max="9987" width="29.28515625" customWidth="1"/>
    <col min="9988" max="9988" width="13.85546875" customWidth="1"/>
    <col min="9989" max="9989" width="11.85546875" customWidth="1"/>
    <col min="9990" max="9990" width="12" customWidth="1"/>
    <col min="9991" max="9991" width="13.140625" customWidth="1"/>
    <col min="9992" max="9992" width="11" bestFit="1" customWidth="1"/>
    <col min="9993" max="9993" width="27" customWidth="1"/>
    <col min="9994" max="9994" width="10.5703125" customWidth="1"/>
    <col min="9995" max="9995" width="14" customWidth="1"/>
    <col min="9996" max="9996" width="25.28515625" customWidth="1"/>
    <col min="9997" max="9997" width="8.7109375" customWidth="1"/>
    <col min="10242" max="10242" width="5.42578125" customWidth="1"/>
    <col min="10243" max="10243" width="29.28515625" customWidth="1"/>
    <col min="10244" max="10244" width="13.85546875" customWidth="1"/>
    <col min="10245" max="10245" width="11.85546875" customWidth="1"/>
    <col min="10246" max="10246" width="12" customWidth="1"/>
    <col min="10247" max="10247" width="13.140625" customWidth="1"/>
    <col min="10248" max="10248" width="11" bestFit="1" customWidth="1"/>
    <col min="10249" max="10249" width="27" customWidth="1"/>
    <col min="10250" max="10250" width="10.5703125" customWidth="1"/>
    <col min="10251" max="10251" width="14" customWidth="1"/>
    <col min="10252" max="10252" width="25.28515625" customWidth="1"/>
    <col min="10253" max="10253" width="8.7109375" customWidth="1"/>
    <col min="10498" max="10498" width="5.42578125" customWidth="1"/>
    <col min="10499" max="10499" width="29.28515625" customWidth="1"/>
    <col min="10500" max="10500" width="13.85546875" customWidth="1"/>
    <col min="10501" max="10501" width="11.85546875" customWidth="1"/>
    <col min="10502" max="10502" width="12" customWidth="1"/>
    <col min="10503" max="10503" width="13.140625" customWidth="1"/>
    <col min="10504" max="10504" width="11" bestFit="1" customWidth="1"/>
    <col min="10505" max="10505" width="27" customWidth="1"/>
    <col min="10506" max="10506" width="10.5703125" customWidth="1"/>
    <col min="10507" max="10507" width="14" customWidth="1"/>
    <col min="10508" max="10508" width="25.28515625" customWidth="1"/>
    <col min="10509" max="10509" width="8.7109375" customWidth="1"/>
    <col min="10754" max="10754" width="5.42578125" customWidth="1"/>
    <col min="10755" max="10755" width="29.28515625" customWidth="1"/>
    <col min="10756" max="10756" width="13.85546875" customWidth="1"/>
    <col min="10757" max="10757" width="11.85546875" customWidth="1"/>
    <col min="10758" max="10758" width="12" customWidth="1"/>
    <col min="10759" max="10759" width="13.140625" customWidth="1"/>
    <col min="10760" max="10760" width="11" bestFit="1" customWidth="1"/>
    <col min="10761" max="10761" width="27" customWidth="1"/>
    <col min="10762" max="10762" width="10.5703125" customWidth="1"/>
    <col min="10763" max="10763" width="14" customWidth="1"/>
    <col min="10764" max="10764" width="25.28515625" customWidth="1"/>
    <col min="10765" max="10765" width="8.7109375" customWidth="1"/>
    <col min="11010" max="11010" width="5.42578125" customWidth="1"/>
    <col min="11011" max="11011" width="29.28515625" customWidth="1"/>
    <col min="11012" max="11012" width="13.85546875" customWidth="1"/>
    <col min="11013" max="11013" width="11.85546875" customWidth="1"/>
    <col min="11014" max="11014" width="12" customWidth="1"/>
    <col min="11015" max="11015" width="13.140625" customWidth="1"/>
    <col min="11016" max="11016" width="11" bestFit="1" customWidth="1"/>
    <col min="11017" max="11017" width="27" customWidth="1"/>
    <col min="11018" max="11018" width="10.5703125" customWidth="1"/>
    <col min="11019" max="11019" width="14" customWidth="1"/>
    <col min="11020" max="11020" width="25.28515625" customWidth="1"/>
    <col min="11021" max="11021" width="8.7109375" customWidth="1"/>
    <col min="11266" max="11266" width="5.42578125" customWidth="1"/>
    <col min="11267" max="11267" width="29.28515625" customWidth="1"/>
    <col min="11268" max="11268" width="13.85546875" customWidth="1"/>
    <col min="11269" max="11269" width="11.85546875" customWidth="1"/>
    <col min="11270" max="11270" width="12" customWidth="1"/>
    <col min="11271" max="11271" width="13.140625" customWidth="1"/>
    <col min="11272" max="11272" width="11" bestFit="1" customWidth="1"/>
    <col min="11273" max="11273" width="27" customWidth="1"/>
    <col min="11274" max="11274" width="10.5703125" customWidth="1"/>
    <col min="11275" max="11275" width="14" customWidth="1"/>
    <col min="11276" max="11276" width="25.28515625" customWidth="1"/>
    <col min="11277" max="11277" width="8.7109375" customWidth="1"/>
    <col min="11522" max="11522" width="5.42578125" customWidth="1"/>
    <col min="11523" max="11523" width="29.28515625" customWidth="1"/>
    <col min="11524" max="11524" width="13.85546875" customWidth="1"/>
    <col min="11525" max="11525" width="11.85546875" customWidth="1"/>
    <col min="11526" max="11526" width="12" customWidth="1"/>
    <col min="11527" max="11527" width="13.140625" customWidth="1"/>
    <col min="11528" max="11528" width="11" bestFit="1" customWidth="1"/>
    <col min="11529" max="11529" width="27" customWidth="1"/>
    <col min="11530" max="11530" width="10.5703125" customWidth="1"/>
    <col min="11531" max="11531" width="14" customWidth="1"/>
    <col min="11532" max="11532" width="25.28515625" customWidth="1"/>
    <col min="11533" max="11533" width="8.7109375" customWidth="1"/>
    <col min="11778" max="11778" width="5.42578125" customWidth="1"/>
    <col min="11779" max="11779" width="29.28515625" customWidth="1"/>
    <col min="11780" max="11780" width="13.85546875" customWidth="1"/>
    <col min="11781" max="11781" width="11.85546875" customWidth="1"/>
    <col min="11782" max="11782" width="12" customWidth="1"/>
    <col min="11783" max="11783" width="13.140625" customWidth="1"/>
    <col min="11784" max="11784" width="11" bestFit="1" customWidth="1"/>
    <col min="11785" max="11785" width="27" customWidth="1"/>
    <col min="11786" max="11786" width="10.5703125" customWidth="1"/>
    <col min="11787" max="11787" width="14" customWidth="1"/>
    <col min="11788" max="11788" width="25.28515625" customWidth="1"/>
    <col min="11789" max="11789" width="8.7109375" customWidth="1"/>
    <col min="12034" max="12034" width="5.42578125" customWidth="1"/>
    <col min="12035" max="12035" width="29.28515625" customWidth="1"/>
    <col min="12036" max="12036" width="13.85546875" customWidth="1"/>
    <col min="12037" max="12037" width="11.85546875" customWidth="1"/>
    <col min="12038" max="12038" width="12" customWidth="1"/>
    <col min="12039" max="12039" width="13.140625" customWidth="1"/>
    <col min="12040" max="12040" width="11" bestFit="1" customWidth="1"/>
    <col min="12041" max="12041" width="27" customWidth="1"/>
    <col min="12042" max="12042" width="10.5703125" customWidth="1"/>
    <col min="12043" max="12043" width="14" customWidth="1"/>
    <col min="12044" max="12044" width="25.28515625" customWidth="1"/>
    <col min="12045" max="12045" width="8.7109375" customWidth="1"/>
    <col min="12290" max="12290" width="5.42578125" customWidth="1"/>
    <col min="12291" max="12291" width="29.28515625" customWidth="1"/>
    <col min="12292" max="12292" width="13.85546875" customWidth="1"/>
    <col min="12293" max="12293" width="11.85546875" customWidth="1"/>
    <col min="12294" max="12294" width="12" customWidth="1"/>
    <col min="12295" max="12295" width="13.140625" customWidth="1"/>
    <col min="12296" max="12296" width="11" bestFit="1" customWidth="1"/>
    <col min="12297" max="12297" width="27" customWidth="1"/>
    <col min="12298" max="12298" width="10.5703125" customWidth="1"/>
    <col min="12299" max="12299" width="14" customWidth="1"/>
    <col min="12300" max="12300" width="25.28515625" customWidth="1"/>
    <col min="12301" max="12301" width="8.7109375" customWidth="1"/>
    <col min="12546" max="12546" width="5.42578125" customWidth="1"/>
    <col min="12547" max="12547" width="29.28515625" customWidth="1"/>
    <col min="12548" max="12548" width="13.85546875" customWidth="1"/>
    <col min="12549" max="12549" width="11.85546875" customWidth="1"/>
    <col min="12550" max="12550" width="12" customWidth="1"/>
    <col min="12551" max="12551" width="13.140625" customWidth="1"/>
    <col min="12552" max="12552" width="11" bestFit="1" customWidth="1"/>
    <col min="12553" max="12553" width="27" customWidth="1"/>
    <col min="12554" max="12554" width="10.5703125" customWidth="1"/>
    <col min="12555" max="12555" width="14" customWidth="1"/>
    <col min="12556" max="12556" width="25.28515625" customWidth="1"/>
    <col min="12557" max="12557" width="8.7109375" customWidth="1"/>
    <col min="12802" max="12802" width="5.42578125" customWidth="1"/>
    <col min="12803" max="12803" width="29.28515625" customWidth="1"/>
    <col min="12804" max="12804" width="13.85546875" customWidth="1"/>
    <col min="12805" max="12805" width="11.85546875" customWidth="1"/>
    <col min="12806" max="12806" width="12" customWidth="1"/>
    <col min="12807" max="12807" width="13.140625" customWidth="1"/>
    <col min="12808" max="12808" width="11" bestFit="1" customWidth="1"/>
    <col min="12809" max="12809" width="27" customWidth="1"/>
    <col min="12810" max="12810" width="10.5703125" customWidth="1"/>
    <col min="12811" max="12811" width="14" customWidth="1"/>
    <col min="12812" max="12812" width="25.28515625" customWidth="1"/>
    <col min="12813" max="12813" width="8.7109375" customWidth="1"/>
    <col min="13058" max="13058" width="5.42578125" customWidth="1"/>
    <col min="13059" max="13059" width="29.28515625" customWidth="1"/>
    <col min="13060" max="13060" width="13.85546875" customWidth="1"/>
    <col min="13061" max="13061" width="11.85546875" customWidth="1"/>
    <col min="13062" max="13062" width="12" customWidth="1"/>
    <col min="13063" max="13063" width="13.140625" customWidth="1"/>
    <col min="13064" max="13064" width="11" bestFit="1" customWidth="1"/>
    <col min="13065" max="13065" width="27" customWidth="1"/>
    <col min="13066" max="13066" width="10.5703125" customWidth="1"/>
    <col min="13067" max="13067" width="14" customWidth="1"/>
    <col min="13068" max="13068" width="25.28515625" customWidth="1"/>
    <col min="13069" max="13069" width="8.7109375" customWidth="1"/>
    <col min="13314" max="13314" width="5.42578125" customWidth="1"/>
    <col min="13315" max="13315" width="29.28515625" customWidth="1"/>
    <col min="13316" max="13316" width="13.85546875" customWidth="1"/>
    <col min="13317" max="13317" width="11.85546875" customWidth="1"/>
    <col min="13318" max="13318" width="12" customWidth="1"/>
    <col min="13319" max="13319" width="13.140625" customWidth="1"/>
    <col min="13320" max="13320" width="11" bestFit="1" customWidth="1"/>
    <col min="13321" max="13321" width="27" customWidth="1"/>
    <col min="13322" max="13322" width="10.5703125" customWidth="1"/>
    <col min="13323" max="13323" width="14" customWidth="1"/>
    <col min="13324" max="13324" width="25.28515625" customWidth="1"/>
    <col min="13325" max="13325" width="8.7109375" customWidth="1"/>
    <col min="13570" max="13570" width="5.42578125" customWidth="1"/>
    <col min="13571" max="13571" width="29.28515625" customWidth="1"/>
    <col min="13572" max="13572" width="13.85546875" customWidth="1"/>
    <col min="13573" max="13573" width="11.85546875" customWidth="1"/>
    <col min="13574" max="13574" width="12" customWidth="1"/>
    <col min="13575" max="13575" width="13.140625" customWidth="1"/>
    <col min="13576" max="13576" width="11" bestFit="1" customWidth="1"/>
    <col min="13577" max="13577" width="27" customWidth="1"/>
    <col min="13578" max="13578" width="10.5703125" customWidth="1"/>
    <col min="13579" max="13579" width="14" customWidth="1"/>
    <col min="13580" max="13580" width="25.28515625" customWidth="1"/>
    <col min="13581" max="13581" width="8.7109375" customWidth="1"/>
    <col min="13826" max="13826" width="5.42578125" customWidth="1"/>
    <col min="13827" max="13827" width="29.28515625" customWidth="1"/>
    <col min="13828" max="13828" width="13.85546875" customWidth="1"/>
    <col min="13829" max="13829" width="11.85546875" customWidth="1"/>
    <col min="13830" max="13830" width="12" customWidth="1"/>
    <col min="13831" max="13831" width="13.140625" customWidth="1"/>
    <col min="13832" max="13832" width="11" bestFit="1" customWidth="1"/>
    <col min="13833" max="13833" width="27" customWidth="1"/>
    <col min="13834" max="13834" width="10.5703125" customWidth="1"/>
    <col min="13835" max="13835" width="14" customWidth="1"/>
    <col min="13836" max="13836" width="25.28515625" customWidth="1"/>
    <col min="13837" max="13837" width="8.7109375" customWidth="1"/>
    <col min="14082" max="14082" width="5.42578125" customWidth="1"/>
    <col min="14083" max="14083" width="29.28515625" customWidth="1"/>
    <col min="14084" max="14084" width="13.85546875" customWidth="1"/>
    <col min="14085" max="14085" width="11.85546875" customWidth="1"/>
    <col min="14086" max="14086" width="12" customWidth="1"/>
    <col min="14087" max="14087" width="13.140625" customWidth="1"/>
    <col min="14088" max="14088" width="11" bestFit="1" customWidth="1"/>
    <col min="14089" max="14089" width="27" customWidth="1"/>
    <col min="14090" max="14090" width="10.5703125" customWidth="1"/>
    <col min="14091" max="14091" width="14" customWidth="1"/>
    <col min="14092" max="14092" width="25.28515625" customWidth="1"/>
    <col min="14093" max="14093" width="8.7109375" customWidth="1"/>
    <col min="14338" max="14338" width="5.42578125" customWidth="1"/>
    <col min="14339" max="14339" width="29.28515625" customWidth="1"/>
    <col min="14340" max="14340" width="13.85546875" customWidth="1"/>
    <col min="14341" max="14341" width="11.85546875" customWidth="1"/>
    <col min="14342" max="14342" width="12" customWidth="1"/>
    <col min="14343" max="14343" width="13.140625" customWidth="1"/>
    <col min="14344" max="14344" width="11" bestFit="1" customWidth="1"/>
    <col min="14345" max="14345" width="27" customWidth="1"/>
    <col min="14346" max="14346" width="10.5703125" customWidth="1"/>
    <col min="14347" max="14347" width="14" customWidth="1"/>
    <col min="14348" max="14348" width="25.28515625" customWidth="1"/>
    <col min="14349" max="14349" width="8.7109375" customWidth="1"/>
    <col min="14594" max="14594" width="5.42578125" customWidth="1"/>
    <col min="14595" max="14595" width="29.28515625" customWidth="1"/>
    <col min="14596" max="14596" width="13.85546875" customWidth="1"/>
    <col min="14597" max="14597" width="11.85546875" customWidth="1"/>
    <col min="14598" max="14598" width="12" customWidth="1"/>
    <col min="14599" max="14599" width="13.140625" customWidth="1"/>
    <col min="14600" max="14600" width="11" bestFit="1" customWidth="1"/>
    <col min="14601" max="14601" width="27" customWidth="1"/>
    <col min="14602" max="14602" width="10.5703125" customWidth="1"/>
    <col min="14603" max="14603" width="14" customWidth="1"/>
    <col min="14604" max="14604" width="25.28515625" customWidth="1"/>
    <col min="14605" max="14605" width="8.7109375" customWidth="1"/>
    <col min="14850" max="14850" width="5.42578125" customWidth="1"/>
    <col min="14851" max="14851" width="29.28515625" customWidth="1"/>
    <col min="14852" max="14852" width="13.85546875" customWidth="1"/>
    <col min="14853" max="14853" width="11.85546875" customWidth="1"/>
    <col min="14854" max="14854" width="12" customWidth="1"/>
    <col min="14855" max="14855" width="13.140625" customWidth="1"/>
    <col min="14856" max="14856" width="11" bestFit="1" customWidth="1"/>
    <col min="14857" max="14857" width="27" customWidth="1"/>
    <col min="14858" max="14858" width="10.5703125" customWidth="1"/>
    <col min="14859" max="14859" width="14" customWidth="1"/>
    <col min="14860" max="14860" width="25.28515625" customWidth="1"/>
    <col min="14861" max="14861" width="8.7109375" customWidth="1"/>
    <col min="15106" max="15106" width="5.42578125" customWidth="1"/>
    <col min="15107" max="15107" width="29.28515625" customWidth="1"/>
    <col min="15108" max="15108" width="13.85546875" customWidth="1"/>
    <col min="15109" max="15109" width="11.85546875" customWidth="1"/>
    <col min="15110" max="15110" width="12" customWidth="1"/>
    <col min="15111" max="15111" width="13.140625" customWidth="1"/>
    <col min="15112" max="15112" width="11" bestFit="1" customWidth="1"/>
    <col min="15113" max="15113" width="27" customWidth="1"/>
    <col min="15114" max="15114" width="10.5703125" customWidth="1"/>
    <col min="15115" max="15115" width="14" customWidth="1"/>
    <col min="15116" max="15116" width="25.28515625" customWidth="1"/>
    <col min="15117" max="15117" width="8.7109375" customWidth="1"/>
    <col min="15362" max="15362" width="5.42578125" customWidth="1"/>
    <col min="15363" max="15363" width="29.28515625" customWidth="1"/>
    <col min="15364" max="15364" width="13.85546875" customWidth="1"/>
    <col min="15365" max="15365" width="11.85546875" customWidth="1"/>
    <col min="15366" max="15366" width="12" customWidth="1"/>
    <col min="15367" max="15367" width="13.140625" customWidth="1"/>
    <col min="15368" max="15368" width="11" bestFit="1" customWidth="1"/>
    <col min="15369" max="15369" width="27" customWidth="1"/>
    <col min="15370" max="15370" width="10.5703125" customWidth="1"/>
    <col min="15371" max="15371" width="14" customWidth="1"/>
    <col min="15372" max="15372" width="25.28515625" customWidth="1"/>
    <col min="15373" max="15373" width="8.7109375" customWidth="1"/>
    <col min="15618" max="15618" width="5.42578125" customWidth="1"/>
    <col min="15619" max="15619" width="29.28515625" customWidth="1"/>
    <col min="15620" max="15620" width="13.85546875" customWidth="1"/>
    <col min="15621" max="15621" width="11.85546875" customWidth="1"/>
    <col min="15622" max="15622" width="12" customWidth="1"/>
    <col min="15623" max="15623" width="13.140625" customWidth="1"/>
    <col min="15624" max="15624" width="11" bestFit="1" customWidth="1"/>
    <col min="15625" max="15625" width="27" customWidth="1"/>
    <col min="15626" max="15626" width="10.5703125" customWidth="1"/>
    <col min="15627" max="15627" width="14" customWidth="1"/>
    <col min="15628" max="15628" width="25.28515625" customWidth="1"/>
    <col min="15629" max="15629" width="8.7109375" customWidth="1"/>
    <col min="15874" max="15874" width="5.42578125" customWidth="1"/>
    <col min="15875" max="15875" width="29.28515625" customWidth="1"/>
    <col min="15876" max="15876" width="13.85546875" customWidth="1"/>
    <col min="15877" max="15877" width="11.85546875" customWidth="1"/>
    <col min="15878" max="15878" width="12" customWidth="1"/>
    <col min="15879" max="15879" width="13.140625" customWidth="1"/>
    <col min="15880" max="15880" width="11" bestFit="1" customWidth="1"/>
    <col min="15881" max="15881" width="27" customWidth="1"/>
    <col min="15882" max="15882" width="10.5703125" customWidth="1"/>
    <col min="15883" max="15883" width="14" customWidth="1"/>
    <col min="15884" max="15884" width="25.28515625" customWidth="1"/>
    <col min="15885" max="15885" width="8.7109375" customWidth="1"/>
    <col min="16130" max="16130" width="5.42578125" customWidth="1"/>
    <col min="16131" max="16131" width="29.28515625" customWidth="1"/>
    <col min="16132" max="16132" width="13.85546875" customWidth="1"/>
    <col min="16133" max="16133" width="11.85546875" customWidth="1"/>
    <col min="16134" max="16134" width="12" customWidth="1"/>
    <col min="16135" max="16135" width="13.140625" customWidth="1"/>
    <col min="16136" max="16136" width="11" bestFit="1" customWidth="1"/>
    <col min="16137" max="16137" width="27" customWidth="1"/>
    <col min="16138" max="16138" width="10.5703125" customWidth="1"/>
    <col min="16139" max="16139" width="14" customWidth="1"/>
    <col min="16140" max="16140" width="25.28515625" customWidth="1"/>
    <col min="16141" max="16141" width="8.7109375" customWidth="1"/>
  </cols>
  <sheetData>
    <row r="1" spans="1:12" ht="128.25" x14ac:dyDescent="0.25">
      <c r="B1" s="16" t="s">
        <v>30</v>
      </c>
      <c r="C1" s="16" t="s">
        <v>31</v>
      </c>
      <c r="D1" s="16" t="s">
        <v>32</v>
      </c>
      <c r="E1" s="16" t="s">
        <v>33</v>
      </c>
      <c r="F1" s="17" t="s">
        <v>34</v>
      </c>
      <c r="G1" s="17" t="s">
        <v>35</v>
      </c>
      <c r="H1" s="17" t="s">
        <v>36</v>
      </c>
      <c r="I1" s="16" t="s">
        <v>37</v>
      </c>
      <c r="J1" s="16" t="s">
        <v>38</v>
      </c>
      <c r="K1" s="18" t="s">
        <v>39</v>
      </c>
      <c r="L1"/>
    </row>
    <row r="2" spans="1:12" ht="15.75" x14ac:dyDescent="0.25">
      <c r="B2" s="28">
        <v>1</v>
      </c>
      <c r="C2" s="16">
        <v>2</v>
      </c>
      <c r="D2" s="29">
        <v>3</v>
      </c>
      <c r="E2" s="16">
        <v>4</v>
      </c>
      <c r="F2" s="16">
        <v>5</v>
      </c>
      <c r="G2" s="16">
        <v>6</v>
      </c>
      <c r="H2" s="16">
        <v>7</v>
      </c>
      <c r="I2" s="16">
        <v>8</v>
      </c>
      <c r="J2" s="16">
        <v>9</v>
      </c>
      <c r="K2" s="18">
        <v>10</v>
      </c>
      <c r="L2"/>
    </row>
    <row r="3" spans="1:12" ht="30" x14ac:dyDescent="0.25">
      <c r="A3">
        <v>1</v>
      </c>
      <c r="B3" s="20">
        <v>1</v>
      </c>
      <c r="C3" s="19" t="s">
        <v>85</v>
      </c>
      <c r="D3" s="31" t="s">
        <v>40</v>
      </c>
      <c r="E3" s="20" t="s">
        <v>43</v>
      </c>
      <c r="F3" s="32">
        <v>754</v>
      </c>
      <c r="G3" s="32">
        <v>791.7</v>
      </c>
      <c r="H3" s="33">
        <v>45663</v>
      </c>
      <c r="I3" s="20" t="s">
        <v>86</v>
      </c>
      <c r="J3" s="20" t="s">
        <v>87</v>
      </c>
      <c r="K3" s="20" t="s">
        <v>88</v>
      </c>
      <c r="L3"/>
    </row>
    <row r="4" spans="1:12" ht="30" x14ac:dyDescent="0.25">
      <c r="A4">
        <v>2</v>
      </c>
      <c r="B4" s="20">
        <v>2</v>
      </c>
      <c r="C4" s="19" t="s">
        <v>89</v>
      </c>
      <c r="D4" s="31" t="s">
        <v>40</v>
      </c>
      <c r="E4" s="20" t="s">
        <v>58</v>
      </c>
      <c r="F4" s="32">
        <v>701.21</v>
      </c>
      <c r="G4" s="32">
        <v>848.47</v>
      </c>
      <c r="H4" s="33">
        <v>45665</v>
      </c>
      <c r="I4" s="20" t="s">
        <v>90</v>
      </c>
      <c r="J4" s="20"/>
      <c r="K4" s="20" t="s">
        <v>91</v>
      </c>
      <c r="L4"/>
    </row>
    <row r="5" spans="1:12" ht="30" x14ac:dyDescent="0.25">
      <c r="A5">
        <v>3</v>
      </c>
      <c r="B5" s="20">
        <v>3</v>
      </c>
      <c r="C5" s="19" t="s">
        <v>92</v>
      </c>
      <c r="D5" s="31" t="s">
        <v>40</v>
      </c>
      <c r="E5" s="20" t="s">
        <v>93</v>
      </c>
      <c r="F5" s="32">
        <v>188.2</v>
      </c>
      <c r="G5" s="32">
        <v>188.2</v>
      </c>
      <c r="H5" s="33">
        <v>45665</v>
      </c>
      <c r="I5" s="20" t="s">
        <v>94</v>
      </c>
      <c r="J5" s="20" t="s">
        <v>95</v>
      </c>
      <c r="K5" s="20" t="s">
        <v>96</v>
      </c>
      <c r="L5"/>
    </row>
    <row r="6" spans="1:12" ht="30" x14ac:dyDescent="0.25">
      <c r="A6">
        <v>4</v>
      </c>
      <c r="B6" s="20">
        <v>4</v>
      </c>
      <c r="C6" s="19" t="s">
        <v>97</v>
      </c>
      <c r="D6" s="31" t="s">
        <v>40</v>
      </c>
      <c r="E6" s="20" t="s">
        <v>75</v>
      </c>
      <c r="F6" s="32">
        <v>31.4</v>
      </c>
      <c r="G6" s="32">
        <v>38</v>
      </c>
      <c r="H6" s="33">
        <v>45666</v>
      </c>
      <c r="I6" s="20" t="s">
        <v>98</v>
      </c>
      <c r="J6" s="20" t="s">
        <v>99</v>
      </c>
      <c r="K6" s="20" t="s">
        <v>100</v>
      </c>
      <c r="L6"/>
    </row>
    <row r="7" spans="1:12" ht="45" x14ac:dyDescent="0.25">
      <c r="A7">
        <v>5</v>
      </c>
      <c r="B7" s="20">
        <v>5</v>
      </c>
      <c r="C7" s="19" t="s">
        <v>101</v>
      </c>
      <c r="D7" s="31" t="s">
        <v>40</v>
      </c>
      <c r="E7" s="20" t="s">
        <v>72</v>
      </c>
      <c r="F7" s="32">
        <v>432</v>
      </c>
      <c r="G7" s="32">
        <v>522.72</v>
      </c>
      <c r="H7" s="33">
        <v>45666</v>
      </c>
      <c r="I7" s="20" t="s">
        <v>102</v>
      </c>
      <c r="J7" s="20"/>
      <c r="K7" s="20" t="s">
        <v>103</v>
      </c>
      <c r="L7"/>
    </row>
    <row r="8" spans="1:12" ht="30" x14ac:dyDescent="0.25">
      <c r="A8">
        <v>6</v>
      </c>
      <c r="B8" s="20">
        <v>6</v>
      </c>
      <c r="C8" s="19" t="s">
        <v>104</v>
      </c>
      <c r="D8" s="31" t="s">
        <v>40</v>
      </c>
      <c r="E8" s="20" t="s">
        <v>58</v>
      </c>
      <c r="F8" s="32">
        <v>411.96</v>
      </c>
      <c r="G8" s="32">
        <v>498.47</v>
      </c>
      <c r="H8" s="33">
        <v>45666</v>
      </c>
      <c r="I8" s="20" t="s">
        <v>105</v>
      </c>
      <c r="J8" s="20"/>
      <c r="K8" s="20" t="s">
        <v>106</v>
      </c>
      <c r="L8"/>
    </row>
    <row r="9" spans="1:12" ht="30" x14ac:dyDescent="0.25">
      <c r="A9">
        <v>7</v>
      </c>
      <c r="B9" s="20">
        <v>7</v>
      </c>
      <c r="C9" s="19" t="s">
        <v>107</v>
      </c>
      <c r="D9" s="31" t="s">
        <v>40</v>
      </c>
      <c r="E9" s="20" t="s">
        <v>108</v>
      </c>
      <c r="F9" s="32">
        <v>53.55</v>
      </c>
      <c r="G9" s="32">
        <v>64.8</v>
      </c>
      <c r="H9" s="33">
        <v>45667</v>
      </c>
      <c r="I9" s="20" t="s">
        <v>109</v>
      </c>
      <c r="J9" s="20" t="s">
        <v>110</v>
      </c>
      <c r="K9" s="20" t="s">
        <v>111</v>
      </c>
      <c r="L9"/>
    </row>
    <row r="10" spans="1:12" ht="45" x14ac:dyDescent="0.25">
      <c r="A10">
        <v>8</v>
      </c>
      <c r="B10" s="20">
        <v>8</v>
      </c>
      <c r="C10" s="19" t="s">
        <v>112</v>
      </c>
      <c r="D10" s="31" t="s">
        <v>40</v>
      </c>
      <c r="E10" s="20" t="s">
        <v>113</v>
      </c>
      <c r="F10" s="32">
        <v>88.62</v>
      </c>
      <c r="G10" s="32">
        <v>107.29</v>
      </c>
      <c r="H10" s="33">
        <v>45667</v>
      </c>
      <c r="I10" s="20" t="s">
        <v>114</v>
      </c>
      <c r="J10" s="20" t="s">
        <v>115</v>
      </c>
      <c r="K10" s="20" t="s">
        <v>116</v>
      </c>
      <c r="L10"/>
    </row>
    <row r="11" spans="1:12" ht="30" x14ac:dyDescent="0.25">
      <c r="A11">
        <v>9</v>
      </c>
      <c r="B11" s="20">
        <v>9</v>
      </c>
      <c r="C11" s="19" t="s">
        <v>76</v>
      </c>
      <c r="D11" s="31" t="s">
        <v>40</v>
      </c>
      <c r="E11" s="20" t="s">
        <v>65</v>
      </c>
      <c r="F11" s="32">
        <v>53.52</v>
      </c>
      <c r="G11" s="32">
        <v>64.760000000000005</v>
      </c>
      <c r="H11" s="33">
        <v>45667</v>
      </c>
      <c r="I11" s="20" t="s">
        <v>117</v>
      </c>
      <c r="J11" s="20" t="s">
        <v>118</v>
      </c>
      <c r="K11" s="20" t="s">
        <v>119</v>
      </c>
      <c r="L11"/>
    </row>
    <row r="12" spans="1:12" ht="30" x14ac:dyDescent="0.25">
      <c r="A12">
        <v>10</v>
      </c>
      <c r="B12" s="20">
        <v>10</v>
      </c>
      <c r="C12" s="19" t="s">
        <v>120</v>
      </c>
      <c r="D12" s="31" t="s">
        <v>40</v>
      </c>
      <c r="E12" s="20" t="s">
        <v>121</v>
      </c>
      <c r="F12" s="32">
        <v>643.35</v>
      </c>
      <c r="G12" s="32">
        <v>778.45</v>
      </c>
      <c r="H12" s="33">
        <v>45667</v>
      </c>
      <c r="I12" s="20" t="s">
        <v>122</v>
      </c>
      <c r="J12" s="20" t="s">
        <v>123</v>
      </c>
      <c r="K12" s="20" t="s">
        <v>124</v>
      </c>
      <c r="L12"/>
    </row>
    <row r="13" spans="1:12" ht="30" x14ac:dyDescent="0.25">
      <c r="A13">
        <v>11</v>
      </c>
      <c r="B13" s="20">
        <v>11</v>
      </c>
      <c r="C13" s="19" t="s">
        <v>125</v>
      </c>
      <c r="D13" s="31" t="s">
        <v>40</v>
      </c>
      <c r="E13" s="20" t="s">
        <v>53</v>
      </c>
      <c r="F13" s="32">
        <v>26.68</v>
      </c>
      <c r="G13" s="32">
        <v>32.28</v>
      </c>
      <c r="H13" s="33">
        <v>45670</v>
      </c>
      <c r="I13" s="20" t="s">
        <v>126</v>
      </c>
      <c r="J13" s="20" t="s">
        <v>127</v>
      </c>
      <c r="K13" s="20" t="s">
        <v>128</v>
      </c>
      <c r="L13"/>
    </row>
    <row r="14" spans="1:12" ht="30" x14ac:dyDescent="0.25">
      <c r="B14" s="20"/>
      <c r="C14" s="19"/>
      <c r="D14" s="31" t="s">
        <v>40</v>
      </c>
      <c r="E14" s="20" t="s">
        <v>53</v>
      </c>
      <c r="F14" s="32">
        <v>432.41</v>
      </c>
      <c r="G14" s="32">
        <v>523.22</v>
      </c>
      <c r="H14" s="33">
        <v>45673</v>
      </c>
      <c r="I14" s="20" t="s">
        <v>126</v>
      </c>
      <c r="J14" s="20" t="s">
        <v>129</v>
      </c>
      <c r="K14" s="20" t="s">
        <v>128</v>
      </c>
      <c r="L14"/>
    </row>
    <row r="15" spans="1:12" ht="45" x14ac:dyDescent="0.25">
      <c r="A15">
        <v>12</v>
      </c>
      <c r="B15" s="20">
        <v>12</v>
      </c>
      <c r="C15" s="19" t="s">
        <v>130</v>
      </c>
      <c r="D15" s="31" t="s">
        <v>40</v>
      </c>
      <c r="E15" s="20" t="s">
        <v>82</v>
      </c>
      <c r="F15" s="32">
        <v>4000</v>
      </c>
      <c r="G15" s="32">
        <v>4000</v>
      </c>
      <c r="H15" s="33">
        <v>45672</v>
      </c>
      <c r="I15" s="20" t="s">
        <v>131</v>
      </c>
      <c r="J15" s="20"/>
      <c r="K15" s="20" t="s">
        <v>132</v>
      </c>
      <c r="L15"/>
    </row>
    <row r="16" spans="1:12" ht="60" x14ac:dyDescent="0.25">
      <c r="A16">
        <v>13</v>
      </c>
      <c r="B16" s="20">
        <v>13</v>
      </c>
      <c r="C16" s="19" t="s">
        <v>133</v>
      </c>
      <c r="D16" s="31" t="s">
        <v>40</v>
      </c>
      <c r="E16" s="20" t="s">
        <v>51</v>
      </c>
      <c r="F16" s="32">
        <v>700</v>
      </c>
      <c r="G16" s="32">
        <v>700</v>
      </c>
      <c r="H16" s="33">
        <v>45672</v>
      </c>
      <c r="I16" s="20" t="s">
        <v>134</v>
      </c>
      <c r="J16" s="20" t="s">
        <v>135</v>
      </c>
      <c r="K16" s="20" t="s">
        <v>136</v>
      </c>
      <c r="L16"/>
    </row>
    <row r="17" spans="1:12" ht="30" x14ac:dyDescent="0.25">
      <c r="A17">
        <v>14</v>
      </c>
      <c r="B17" s="20">
        <v>14</v>
      </c>
      <c r="C17" s="19" t="s">
        <v>137</v>
      </c>
      <c r="D17" s="31" t="s">
        <v>40</v>
      </c>
      <c r="E17" s="20" t="s">
        <v>67</v>
      </c>
      <c r="F17" s="32">
        <v>160.41</v>
      </c>
      <c r="G17" s="32">
        <v>194.1</v>
      </c>
      <c r="H17" s="33">
        <v>45674</v>
      </c>
      <c r="I17" s="20" t="s">
        <v>138</v>
      </c>
      <c r="J17" s="20" t="s">
        <v>139</v>
      </c>
      <c r="K17" s="20" t="s">
        <v>140</v>
      </c>
      <c r="L17"/>
    </row>
    <row r="18" spans="1:12" ht="30" x14ac:dyDescent="0.25">
      <c r="A18">
        <v>15</v>
      </c>
      <c r="B18" s="20">
        <v>15</v>
      </c>
      <c r="C18" s="19" t="s">
        <v>141</v>
      </c>
      <c r="D18" s="31" t="s">
        <v>40</v>
      </c>
      <c r="E18" s="20" t="s">
        <v>72</v>
      </c>
      <c r="F18" s="32">
        <v>290</v>
      </c>
      <c r="G18" s="32">
        <v>350.9</v>
      </c>
      <c r="H18" s="33">
        <v>45677</v>
      </c>
      <c r="I18" s="20" t="s">
        <v>142</v>
      </c>
      <c r="J18" s="20" t="s">
        <v>143</v>
      </c>
      <c r="K18" s="20" t="s">
        <v>144</v>
      </c>
      <c r="L18"/>
    </row>
    <row r="19" spans="1:12" ht="30" x14ac:dyDescent="0.25">
      <c r="A19">
        <v>16</v>
      </c>
      <c r="B19" s="20">
        <v>16</v>
      </c>
      <c r="C19" s="19" t="s">
        <v>145</v>
      </c>
      <c r="D19" s="31" t="s">
        <v>40</v>
      </c>
      <c r="E19" s="20" t="s">
        <v>67</v>
      </c>
      <c r="F19" s="32">
        <v>26.01</v>
      </c>
      <c r="G19" s="32">
        <v>31.47</v>
      </c>
      <c r="H19" s="33">
        <v>45680</v>
      </c>
      <c r="I19" s="20" t="s">
        <v>146</v>
      </c>
      <c r="J19" s="20"/>
      <c r="K19" s="20" t="s">
        <v>147</v>
      </c>
      <c r="L19"/>
    </row>
    <row r="20" spans="1:12" ht="30" x14ac:dyDescent="0.25">
      <c r="A20">
        <v>17</v>
      </c>
      <c r="B20" s="20">
        <v>17</v>
      </c>
      <c r="C20" s="19" t="s">
        <v>148</v>
      </c>
      <c r="D20" s="31" t="s">
        <v>40</v>
      </c>
      <c r="E20" s="20" t="s">
        <v>67</v>
      </c>
      <c r="F20" s="32">
        <v>53.02</v>
      </c>
      <c r="G20" s="32">
        <v>64.150000000000006</v>
      </c>
      <c r="H20" s="33">
        <v>45680</v>
      </c>
      <c r="I20" s="20" t="s">
        <v>149</v>
      </c>
      <c r="J20" s="20" t="s">
        <v>150</v>
      </c>
      <c r="K20" s="20" t="s">
        <v>151</v>
      </c>
      <c r="L20"/>
    </row>
    <row r="21" spans="1:12" ht="30" x14ac:dyDescent="0.25">
      <c r="A21">
        <v>18</v>
      </c>
      <c r="B21" s="20">
        <v>18</v>
      </c>
      <c r="C21" s="19" t="s">
        <v>152</v>
      </c>
      <c r="D21" s="31" t="s">
        <v>40</v>
      </c>
      <c r="E21" s="20" t="s">
        <v>43</v>
      </c>
      <c r="F21" s="32">
        <v>4200</v>
      </c>
      <c r="G21" s="32">
        <v>4410</v>
      </c>
      <c r="H21" s="33">
        <v>45681</v>
      </c>
      <c r="I21" s="20" t="s">
        <v>153</v>
      </c>
      <c r="J21" s="20" t="s">
        <v>154</v>
      </c>
      <c r="K21" s="20" t="s">
        <v>155</v>
      </c>
      <c r="L21"/>
    </row>
    <row r="22" spans="1:12" ht="30" x14ac:dyDescent="0.25">
      <c r="A22">
        <v>19</v>
      </c>
      <c r="B22" s="20">
        <v>19</v>
      </c>
      <c r="C22" s="19" t="s">
        <v>156</v>
      </c>
      <c r="D22" s="31" t="s">
        <v>40</v>
      </c>
      <c r="E22" s="20" t="s">
        <v>77</v>
      </c>
      <c r="F22" s="32">
        <v>20</v>
      </c>
      <c r="G22" s="32">
        <v>24.2</v>
      </c>
      <c r="H22" s="33">
        <v>45684</v>
      </c>
      <c r="I22" s="20" t="s">
        <v>157</v>
      </c>
      <c r="J22" s="20" t="s">
        <v>158</v>
      </c>
      <c r="K22" s="20" t="s">
        <v>159</v>
      </c>
      <c r="L22"/>
    </row>
    <row r="23" spans="1:12" ht="30" x14ac:dyDescent="0.25">
      <c r="A23">
        <v>20</v>
      </c>
      <c r="B23" s="20">
        <v>21</v>
      </c>
      <c r="C23" s="19" t="s">
        <v>164</v>
      </c>
      <c r="D23" s="31" t="s">
        <v>40</v>
      </c>
      <c r="E23" s="20" t="s">
        <v>51</v>
      </c>
      <c r="F23" s="32">
        <v>1663.75</v>
      </c>
      <c r="G23" s="32">
        <v>1663.75</v>
      </c>
      <c r="H23" s="33">
        <v>45686</v>
      </c>
      <c r="I23" s="20" t="s">
        <v>61</v>
      </c>
      <c r="J23" s="20"/>
      <c r="K23" s="20" t="s">
        <v>165</v>
      </c>
      <c r="L23"/>
    </row>
    <row r="24" spans="1:12" ht="30" x14ac:dyDescent="0.25">
      <c r="A24">
        <v>21</v>
      </c>
      <c r="B24" s="20">
        <v>22</v>
      </c>
      <c r="C24" s="19" t="s">
        <v>166</v>
      </c>
      <c r="D24" s="31" t="s">
        <v>40</v>
      </c>
      <c r="E24" s="20" t="s">
        <v>51</v>
      </c>
      <c r="F24" s="32">
        <v>440</v>
      </c>
      <c r="G24" s="32">
        <v>440</v>
      </c>
      <c r="H24" s="33">
        <v>45686</v>
      </c>
      <c r="I24" s="20" t="s">
        <v>54</v>
      </c>
      <c r="J24" s="20"/>
      <c r="K24" s="20" t="s">
        <v>167</v>
      </c>
      <c r="L24"/>
    </row>
    <row r="25" spans="1:12" ht="30" x14ac:dyDescent="0.25">
      <c r="A25">
        <v>22</v>
      </c>
      <c r="B25" s="20">
        <v>23</v>
      </c>
      <c r="C25" s="19" t="s">
        <v>168</v>
      </c>
      <c r="D25" s="31" t="s">
        <v>40</v>
      </c>
      <c r="E25" s="20" t="s">
        <v>69</v>
      </c>
      <c r="F25" s="32">
        <v>21.45</v>
      </c>
      <c r="G25" s="32">
        <v>25.96</v>
      </c>
      <c r="H25" s="33">
        <v>45686</v>
      </c>
      <c r="I25" s="20" t="s">
        <v>169</v>
      </c>
      <c r="J25" s="20"/>
      <c r="K25" s="20" t="s">
        <v>170</v>
      </c>
      <c r="L25"/>
    </row>
    <row r="26" spans="1:12" ht="60" x14ac:dyDescent="0.25">
      <c r="A26">
        <v>23</v>
      </c>
      <c r="B26" s="20">
        <v>24</v>
      </c>
      <c r="C26" s="19" t="s">
        <v>171</v>
      </c>
      <c r="D26" s="31" t="s">
        <v>40</v>
      </c>
      <c r="E26" s="20" t="s">
        <v>51</v>
      </c>
      <c r="F26" s="32">
        <v>205</v>
      </c>
      <c r="G26" s="32">
        <v>248.05</v>
      </c>
      <c r="H26" s="33">
        <v>45686</v>
      </c>
      <c r="I26" s="20" t="s">
        <v>172</v>
      </c>
      <c r="J26" s="20" t="s">
        <v>173</v>
      </c>
      <c r="K26" s="20" t="s">
        <v>174</v>
      </c>
      <c r="L26"/>
    </row>
    <row r="27" spans="1:12" ht="30" x14ac:dyDescent="0.25">
      <c r="A27">
        <v>24</v>
      </c>
      <c r="B27" s="20">
        <v>25</v>
      </c>
      <c r="C27" s="19" t="s">
        <v>175</v>
      </c>
      <c r="D27" s="31" t="s">
        <v>40</v>
      </c>
      <c r="E27" s="20" t="s">
        <v>55</v>
      </c>
      <c r="F27" s="32">
        <v>75</v>
      </c>
      <c r="G27" s="32">
        <v>75</v>
      </c>
      <c r="H27" s="33">
        <v>45687</v>
      </c>
      <c r="I27" s="20" t="s">
        <v>176</v>
      </c>
      <c r="J27" s="20" t="s">
        <v>177</v>
      </c>
      <c r="K27" s="20" t="s">
        <v>178</v>
      </c>
      <c r="L27"/>
    </row>
    <row r="28" spans="1:12" ht="30" x14ac:dyDescent="0.25">
      <c r="A28">
        <v>25</v>
      </c>
      <c r="B28" s="20">
        <v>26</v>
      </c>
      <c r="C28" s="19" t="s">
        <v>76</v>
      </c>
      <c r="D28" s="31" t="s">
        <v>40</v>
      </c>
      <c r="E28" s="20" t="s">
        <v>65</v>
      </c>
      <c r="F28" s="32">
        <v>33.56</v>
      </c>
      <c r="G28" s="32">
        <v>40.61</v>
      </c>
      <c r="H28" s="33">
        <v>45687</v>
      </c>
      <c r="I28" s="20" t="s">
        <v>68</v>
      </c>
      <c r="J28" s="20" t="s">
        <v>179</v>
      </c>
      <c r="K28" s="20" t="s">
        <v>119</v>
      </c>
      <c r="L28"/>
    </row>
    <row r="29" spans="1:12" ht="90" x14ac:dyDescent="0.25">
      <c r="A29">
        <v>26</v>
      </c>
      <c r="B29" s="20">
        <v>27</v>
      </c>
      <c r="C29" s="19" t="s">
        <v>180</v>
      </c>
      <c r="D29" s="31" t="s">
        <v>40</v>
      </c>
      <c r="E29" s="20" t="s">
        <v>181</v>
      </c>
      <c r="F29" s="32">
        <v>3845</v>
      </c>
      <c r="G29" s="32">
        <v>4620.95</v>
      </c>
      <c r="H29" s="33">
        <v>45688</v>
      </c>
      <c r="I29" s="20" t="s">
        <v>182</v>
      </c>
      <c r="J29" s="20" t="s">
        <v>183</v>
      </c>
      <c r="K29" s="20" t="s">
        <v>184</v>
      </c>
      <c r="L29"/>
    </row>
    <row r="30" spans="1:12" ht="75" x14ac:dyDescent="0.25">
      <c r="A30">
        <v>27</v>
      </c>
      <c r="B30" s="20">
        <v>28</v>
      </c>
      <c r="C30" s="19" t="s">
        <v>185</v>
      </c>
      <c r="D30" s="31" t="s">
        <v>40</v>
      </c>
      <c r="E30" s="20" t="s">
        <v>43</v>
      </c>
      <c r="F30" s="32">
        <v>3800</v>
      </c>
      <c r="G30" s="32">
        <v>3800</v>
      </c>
      <c r="H30" s="33">
        <v>45688</v>
      </c>
      <c r="I30" s="20" t="s">
        <v>186</v>
      </c>
      <c r="J30" s="20" t="s">
        <v>187</v>
      </c>
      <c r="K30" s="20" t="s">
        <v>188</v>
      </c>
      <c r="L30"/>
    </row>
    <row r="31" spans="1:12" ht="90" x14ac:dyDescent="0.25">
      <c r="A31">
        <v>28</v>
      </c>
      <c r="B31" s="20">
        <v>29</v>
      </c>
      <c r="C31" s="19" t="s">
        <v>189</v>
      </c>
      <c r="D31" s="31" t="s">
        <v>40</v>
      </c>
      <c r="E31" s="20" t="s">
        <v>80</v>
      </c>
      <c r="F31" s="32">
        <v>6108</v>
      </c>
      <c r="G31" s="32">
        <v>6108</v>
      </c>
      <c r="H31" s="33">
        <v>45688</v>
      </c>
      <c r="I31" s="20" t="s">
        <v>81</v>
      </c>
      <c r="J31" s="20" t="s">
        <v>190</v>
      </c>
      <c r="K31" s="20" t="s">
        <v>191</v>
      </c>
      <c r="L31"/>
    </row>
    <row r="32" spans="1:12" ht="90" x14ac:dyDescent="0.25">
      <c r="A32">
        <v>29</v>
      </c>
      <c r="B32" s="20">
        <v>30</v>
      </c>
      <c r="C32" s="19" t="s">
        <v>192</v>
      </c>
      <c r="D32" s="31" t="s">
        <v>40</v>
      </c>
      <c r="E32" s="20" t="s">
        <v>80</v>
      </c>
      <c r="F32" s="32">
        <v>692.72</v>
      </c>
      <c r="G32" s="32">
        <v>692.72</v>
      </c>
      <c r="H32" s="33">
        <v>45688</v>
      </c>
      <c r="I32" s="20" t="s">
        <v>193</v>
      </c>
      <c r="J32" s="20" t="s">
        <v>194</v>
      </c>
      <c r="K32" s="20" t="s">
        <v>195</v>
      </c>
      <c r="L32"/>
    </row>
    <row r="33" spans="1:12" ht="30" x14ac:dyDescent="0.25">
      <c r="A33">
        <v>30</v>
      </c>
      <c r="B33" s="20">
        <v>31</v>
      </c>
      <c r="C33" s="19" t="s">
        <v>164</v>
      </c>
      <c r="D33" s="31" t="s">
        <v>40</v>
      </c>
      <c r="E33" s="20" t="s">
        <v>51</v>
      </c>
      <c r="F33" s="32">
        <v>1718.7</v>
      </c>
      <c r="G33" s="32">
        <v>1718.7</v>
      </c>
      <c r="H33" s="33">
        <v>45691</v>
      </c>
      <c r="I33" s="20" t="s">
        <v>61</v>
      </c>
      <c r="J33" s="20" t="s">
        <v>196</v>
      </c>
      <c r="K33" s="20" t="s">
        <v>197</v>
      </c>
      <c r="L33"/>
    </row>
    <row r="34" spans="1:12" ht="30" x14ac:dyDescent="0.25">
      <c r="A34">
        <v>31</v>
      </c>
      <c r="B34" s="20">
        <v>34</v>
      </c>
      <c r="C34" s="41" t="s">
        <v>205</v>
      </c>
      <c r="D34" s="31" t="s">
        <v>40</v>
      </c>
      <c r="E34" s="21" t="s">
        <v>43</v>
      </c>
      <c r="F34" s="35">
        <v>3750</v>
      </c>
      <c r="G34" s="35">
        <v>3937.5</v>
      </c>
      <c r="H34" s="34">
        <v>45694</v>
      </c>
      <c r="I34" s="21" t="s">
        <v>66</v>
      </c>
      <c r="J34" s="21" t="s">
        <v>206</v>
      </c>
      <c r="K34" s="21" t="s">
        <v>207</v>
      </c>
      <c r="L34"/>
    </row>
    <row r="35" spans="1:12" ht="30" x14ac:dyDescent="0.25">
      <c r="A35">
        <v>32</v>
      </c>
      <c r="B35" s="20">
        <v>35</v>
      </c>
      <c r="C35" s="41" t="s">
        <v>164</v>
      </c>
      <c r="D35" s="31" t="s">
        <v>40</v>
      </c>
      <c r="E35" s="21" t="s">
        <v>51</v>
      </c>
      <c r="F35" s="35">
        <v>2406.1799999999998</v>
      </c>
      <c r="G35" s="35">
        <v>2406.1799999999998</v>
      </c>
      <c r="H35" s="34">
        <v>45694</v>
      </c>
      <c r="I35" s="21" t="s">
        <v>61</v>
      </c>
      <c r="J35" s="21" t="s">
        <v>208</v>
      </c>
      <c r="K35" s="21" t="s">
        <v>197</v>
      </c>
      <c r="L35"/>
    </row>
    <row r="36" spans="1:12" ht="30" x14ac:dyDescent="0.25">
      <c r="A36">
        <v>33</v>
      </c>
      <c r="B36" s="20">
        <v>36</v>
      </c>
      <c r="C36" s="41" t="s">
        <v>209</v>
      </c>
      <c r="D36" s="31" t="s">
        <v>40</v>
      </c>
      <c r="E36" s="21" t="s">
        <v>210</v>
      </c>
      <c r="F36" s="35">
        <v>50.48</v>
      </c>
      <c r="G36" s="35">
        <v>61.08</v>
      </c>
      <c r="H36" s="34">
        <v>45694</v>
      </c>
      <c r="I36" s="21" t="s">
        <v>211</v>
      </c>
      <c r="J36" s="21" t="s">
        <v>212</v>
      </c>
      <c r="K36" s="21" t="s">
        <v>213</v>
      </c>
      <c r="L36"/>
    </row>
    <row r="37" spans="1:12" ht="30" x14ac:dyDescent="0.25">
      <c r="A37">
        <v>34</v>
      </c>
      <c r="B37" s="20">
        <v>37</v>
      </c>
      <c r="C37" s="41" t="s">
        <v>214</v>
      </c>
      <c r="D37" s="31" t="s">
        <v>40</v>
      </c>
      <c r="E37" s="21" t="s">
        <v>77</v>
      </c>
      <c r="F37" s="35">
        <v>80</v>
      </c>
      <c r="G37" s="35">
        <v>84</v>
      </c>
      <c r="H37" s="34">
        <v>45700</v>
      </c>
      <c r="I37" s="21" t="s">
        <v>215</v>
      </c>
      <c r="J37" s="21" t="s">
        <v>216</v>
      </c>
      <c r="K37" s="21" t="s">
        <v>217</v>
      </c>
      <c r="L37"/>
    </row>
    <row r="38" spans="1:12" ht="30" x14ac:dyDescent="0.25">
      <c r="A38">
        <v>35</v>
      </c>
      <c r="B38" s="20">
        <v>38</v>
      </c>
      <c r="C38" s="41" t="s">
        <v>218</v>
      </c>
      <c r="D38" s="31" t="s">
        <v>40</v>
      </c>
      <c r="E38" s="21" t="s">
        <v>219</v>
      </c>
      <c r="F38" s="35">
        <v>708.04</v>
      </c>
      <c r="G38" s="35">
        <v>856.73</v>
      </c>
      <c r="H38" s="34">
        <v>45700</v>
      </c>
      <c r="I38" s="21" t="s">
        <v>220</v>
      </c>
      <c r="J38" s="21" t="s">
        <v>221</v>
      </c>
      <c r="K38" s="21" t="s">
        <v>222</v>
      </c>
      <c r="L38"/>
    </row>
    <row r="39" spans="1:12" ht="30" x14ac:dyDescent="0.25">
      <c r="A39">
        <v>36</v>
      </c>
      <c r="B39" s="20">
        <v>39</v>
      </c>
      <c r="C39" s="41" t="s">
        <v>223</v>
      </c>
      <c r="D39" s="31" t="s">
        <v>40</v>
      </c>
      <c r="E39" s="21" t="s">
        <v>58</v>
      </c>
      <c r="F39" s="35">
        <v>2940</v>
      </c>
      <c r="G39" s="35">
        <v>3557.4</v>
      </c>
      <c r="H39" s="34">
        <v>45701</v>
      </c>
      <c r="I39" s="21" t="s">
        <v>224</v>
      </c>
      <c r="J39" s="21" t="s">
        <v>225</v>
      </c>
      <c r="K39" s="21" t="s">
        <v>226</v>
      </c>
      <c r="L39"/>
    </row>
    <row r="40" spans="1:12" ht="30" x14ac:dyDescent="0.25">
      <c r="A40">
        <v>37</v>
      </c>
      <c r="B40" s="20">
        <v>40</v>
      </c>
      <c r="C40" s="41" t="s">
        <v>227</v>
      </c>
      <c r="D40" s="31" t="s">
        <v>40</v>
      </c>
      <c r="E40" s="21" t="s">
        <v>228</v>
      </c>
      <c r="F40" s="35">
        <v>32.9</v>
      </c>
      <c r="G40" s="35">
        <v>39.81</v>
      </c>
      <c r="H40" s="34">
        <v>45705</v>
      </c>
      <c r="I40" s="21" t="s">
        <v>229</v>
      </c>
      <c r="J40" s="21" t="s">
        <v>230</v>
      </c>
      <c r="K40" s="21" t="s">
        <v>231</v>
      </c>
      <c r="L40"/>
    </row>
    <row r="41" spans="1:12" ht="45" x14ac:dyDescent="0.25">
      <c r="A41">
        <v>38</v>
      </c>
      <c r="B41" s="20">
        <v>41</v>
      </c>
      <c r="C41" s="41" t="s">
        <v>232</v>
      </c>
      <c r="D41" s="31" t="s">
        <v>40</v>
      </c>
      <c r="E41" s="21" t="s">
        <v>83</v>
      </c>
      <c r="F41" s="35">
        <v>508</v>
      </c>
      <c r="G41" s="35">
        <v>614.67999999999995</v>
      </c>
      <c r="H41" s="34">
        <v>45705</v>
      </c>
      <c r="I41" s="21" t="s">
        <v>233</v>
      </c>
      <c r="J41" s="21" t="s">
        <v>234</v>
      </c>
      <c r="K41" s="21" t="s">
        <v>235</v>
      </c>
      <c r="L41"/>
    </row>
    <row r="42" spans="1:12" ht="30" x14ac:dyDescent="0.25">
      <c r="A42">
        <v>39</v>
      </c>
      <c r="B42" s="20">
        <v>42</v>
      </c>
      <c r="C42" s="41" t="s">
        <v>236</v>
      </c>
      <c r="D42" s="31" t="s">
        <v>40</v>
      </c>
      <c r="E42" s="21" t="s">
        <v>237</v>
      </c>
      <c r="F42" s="35">
        <v>13.21</v>
      </c>
      <c r="G42" s="35">
        <v>15.98</v>
      </c>
      <c r="H42" s="34">
        <v>45705</v>
      </c>
      <c r="I42" s="21" t="s">
        <v>98</v>
      </c>
      <c r="J42" s="21" t="s">
        <v>238</v>
      </c>
      <c r="K42" s="21" t="s">
        <v>239</v>
      </c>
      <c r="L42"/>
    </row>
    <row r="43" spans="1:12" ht="30" x14ac:dyDescent="0.25">
      <c r="A43">
        <v>40</v>
      </c>
      <c r="B43" s="20">
        <v>43</v>
      </c>
      <c r="C43" s="41" t="s">
        <v>240</v>
      </c>
      <c r="D43" s="31" t="s">
        <v>40</v>
      </c>
      <c r="E43" s="21" t="s">
        <v>71</v>
      </c>
      <c r="F43" s="35">
        <v>197.52</v>
      </c>
      <c r="G43" s="35">
        <v>239</v>
      </c>
      <c r="H43" s="34">
        <v>45705</v>
      </c>
      <c r="I43" s="21" t="s">
        <v>56</v>
      </c>
      <c r="J43" s="21" t="s">
        <v>241</v>
      </c>
      <c r="K43" s="21" t="s">
        <v>242</v>
      </c>
      <c r="L43"/>
    </row>
    <row r="44" spans="1:12" ht="30" x14ac:dyDescent="0.25">
      <c r="A44">
        <v>41</v>
      </c>
      <c r="B44" s="20">
        <v>44</v>
      </c>
      <c r="C44" s="41" t="s">
        <v>243</v>
      </c>
      <c r="D44" s="31" t="s">
        <v>40</v>
      </c>
      <c r="E44" s="21" t="s">
        <v>84</v>
      </c>
      <c r="F44" s="35">
        <v>23.95</v>
      </c>
      <c r="G44" s="35">
        <v>28.98</v>
      </c>
      <c r="H44" s="34">
        <v>45706</v>
      </c>
      <c r="I44" s="21" t="s">
        <v>244</v>
      </c>
      <c r="J44" s="21" t="s">
        <v>245</v>
      </c>
      <c r="K44" s="21" t="s">
        <v>246</v>
      </c>
      <c r="L44"/>
    </row>
    <row r="45" spans="1:12" ht="30" x14ac:dyDescent="0.25">
      <c r="A45">
        <v>42</v>
      </c>
      <c r="B45" s="20">
        <v>45</v>
      </c>
      <c r="C45" s="41" t="s">
        <v>247</v>
      </c>
      <c r="D45" s="31" t="s">
        <v>40</v>
      </c>
      <c r="E45" s="21" t="s">
        <v>43</v>
      </c>
      <c r="F45" s="35">
        <v>81.819999999999993</v>
      </c>
      <c r="G45" s="35">
        <v>99</v>
      </c>
      <c r="H45" s="34">
        <v>45706</v>
      </c>
      <c r="I45" s="21" t="s">
        <v>248</v>
      </c>
      <c r="J45" s="21">
        <v>20250218</v>
      </c>
      <c r="K45" s="21" t="s">
        <v>249</v>
      </c>
      <c r="L45"/>
    </row>
    <row r="46" spans="1:12" ht="30" x14ac:dyDescent="0.25">
      <c r="A46">
        <v>43</v>
      </c>
      <c r="B46" s="20">
        <v>46</v>
      </c>
      <c r="C46" s="41" t="s">
        <v>250</v>
      </c>
      <c r="D46" s="31" t="s">
        <v>40</v>
      </c>
      <c r="E46" s="21" t="s">
        <v>67</v>
      </c>
      <c r="F46" s="35">
        <v>114.18</v>
      </c>
      <c r="G46" s="35">
        <v>138.16</v>
      </c>
      <c r="H46" s="34">
        <v>45706</v>
      </c>
      <c r="I46" s="21" t="s">
        <v>63</v>
      </c>
      <c r="J46" s="21" t="s">
        <v>251</v>
      </c>
      <c r="K46" s="21" t="s">
        <v>252</v>
      </c>
      <c r="L46"/>
    </row>
    <row r="47" spans="1:12" ht="30" x14ac:dyDescent="0.25">
      <c r="A47">
        <v>44</v>
      </c>
      <c r="B47" s="20">
        <v>48</v>
      </c>
      <c r="C47" s="19" t="s">
        <v>257</v>
      </c>
      <c r="D47" s="31" t="s">
        <v>40</v>
      </c>
      <c r="E47" s="20" t="s">
        <v>219</v>
      </c>
      <c r="F47" s="32">
        <v>75.02</v>
      </c>
      <c r="G47" s="32">
        <v>90.77</v>
      </c>
      <c r="H47" s="33">
        <v>45707</v>
      </c>
      <c r="I47" s="20" t="s">
        <v>60</v>
      </c>
      <c r="J47" s="20" t="s">
        <v>258</v>
      </c>
      <c r="K47" s="21" t="s">
        <v>259</v>
      </c>
      <c r="L47"/>
    </row>
    <row r="48" spans="1:12" ht="30" x14ac:dyDescent="0.25">
      <c r="A48">
        <v>45</v>
      </c>
      <c r="B48" s="20">
        <v>49</v>
      </c>
      <c r="C48" s="19" t="s">
        <v>260</v>
      </c>
      <c r="D48" s="31" t="s">
        <v>40</v>
      </c>
      <c r="E48" s="20" t="s">
        <v>55</v>
      </c>
      <c r="F48" s="32">
        <v>21.43</v>
      </c>
      <c r="G48" s="32">
        <v>25.93</v>
      </c>
      <c r="H48" s="33">
        <v>45707</v>
      </c>
      <c r="I48" s="20" t="s">
        <v>261</v>
      </c>
      <c r="J48" s="20" t="s">
        <v>262</v>
      </c>
      <c r="K48" s="21" t="s">
        <v>263</v>
      </c>
      <c r="L48"/>
    </row>
    <row r="49" spans="1:12" ht="30" x14ac:dyDescent="0.25">
      <c r="A49">
        <v>46</v>
      </c>
      <c r="B49" s="20">
        <v>50</v>
      </c>
      <c r="C49" s="19" t="s">
        <v>264</v>
      </c>
      <c r="D49" s="31" t="s">
        <v>40</v>
      </c>
      <c r="E49" s="20" t="s">
        <v>47</v>
      </c>
      <c r="F49" s="32">
        <v>414.88</v>
      </c>
      <c r="G49" s="32">
        <v>502</v>
      </c>
      <c r="H49" s="33">
        <v>45708</v>
      </c>
      <c r="I49" s="20" t="s">
        <v>60</v>
      </c>
      <c r="J49" s="20" t="s">
        <v>265</v>
      </c>
      <c r="K49" s="21" t="s">
        <v>266</v>
      </c>
      <c r="L49"/>
    </row>
    <row r="50" spans="1:12" ht="30" x14ac:dyDescent="0.25">
      <c r="A50">
        <v>47</v>
      </c>
      <c r="B50" s="20">
        <v>51</v>
      </c>
      <c r="C50" s="19" t="s">
        <v>267</v>
      </c>
      <c r="D50" s="31" t="s">
        <v>40</v>
      </c>
      <c r="E50" s="20" t="s">
        <v>268</v>
      </c>
      <c r="F50" s="32">
        <v>71.89</v>
      </c>
      <c r="G50" s="32">
        <v>86.99</v>
      </c>
      <c r="H50" s="33">
        <v>45709</v>
      </c>
      <c r="I50" s="20" t="s">
        <v>60</v>
      </c>
      <c r="J50" s="20" t="s">
        <v>269</v>
      </c>
      <c r="K50" s="21" t="s">
        <v>270</v>
      </c>
      <c r="L50"/>
    </row>
    <row r="51" spans="1:12" ht="30" x14ac:dyDescent="0.25">
      <c r="A51">
        <v>48</v>
      </c>
      <c r="B51" s="20">
        <v>52</v>
      </c>
      <c r="C51" s="19" t="s">
        <v>76</v>
      </c>
      <c r="D51" s="31" t="s">
        <v>40</v>
      </c>
      <c r="E51" s="20" t="s">
        <v>65</v>
      </c>
      <c r="F51" s="32">
        <v>25.03</v>
      </c>
      <c r="G51" s="32">
        <v>30.29</v>
      </c>
      <c r="H51" s="33">
        <v>45712</v>
      </c>
      <c r="I51" s="20" t="s">
        <v>117</v>
      </c>
      <c r="J51" s="20" t="s">
        <v>271</v>
      </c>
      <c r="K51" s="21" t="s">
        <v>119</v>
      </c>
      <c r="L51"/>
    </row>
    <row r="52" spans="1:12" ht="45" x14ac:dyDescent="0.25">
      <c r="A52">
        <v>49</v>
      </c>
      <c r="B52" s="20">
        <v>53</v>
      </c>
      <c r="C52" s="19" t="s">
        <v>76</v>
      </c>
      <c r="D52" s="31" t="s">
        <v>40</v>
      </c>
      <c r="E52" s="20" t="s">
        <v>65</v>
      </c>
      <c r="F52" s="32">
        <v>21.37</v>
      </c>
      <c r="G52" s="32">
        <v>27.26</v>
      </c>
      <c r="H52" s="33">
        <v>45714</v>
      </c>
      <c r="I52" s="20" t="s">
        <v>272</v>
      </c>
      <c r="J52" s="20" t="s">
        <v>273</v>
      </c>
      <c r="K52" s="21" t="s">
        <v>119</v>
      </c>
      <c r="L52"/>
    </row>
    <row r="53" spans="1:12" ht="30" x14ac:dyDescent="0.25">
      <c r="A53">
        <v>50</v>
      </c>
      <c r="B53" s="20">
        <v>54</v>
      </c>
      <c r="C53" s="19" t="s">
        <v>274</v>
      </c>
      <c r="D53" s="31" t="s">
        <v>40</v>
      </c>
      <c r="E53" s="20" t="s">
        <v>75</v>
      </c>
      <c r="F53" s="32">
        <v>23</v>
      </c>
      <c r="G53" s="32">
        <v>27.83</v>
      </c>
      <c r="H53" s="33">
        <v>45715</v>
      </c>
      <c r="I53" s="20" t="s">
        <v>70</v>
      </c>
      <c r="J53" s="20" t="s">
        <v>275</v>
      </c>
      <c r="K53" s="21" t="s">
        <v>276</v>
      </c>
      <c r="L53"/>
    </row>
    <row r="54" spans="1:12" ht="90" x14ac:dyDescent="0.25">
      <c r="A54">
        <v>51</v>
      </c>
      <c r="B54" s="20">
        <v>55</v>
      </c>
      <c r="C54" s="19" t="s">
        <v>279</v>
      </c>
      <c r="D54" s="31" t="s">
        <v>40</v>
      </c>
      <c r="E54" s="20" t="s">
        <v>57</v>
      </c>
      <c r="F54" s="32">
        <v>480</v>
      </c>
      <c r="G54" s="32">
        <v>580.79999999999995</v>
      </c>
      <c r="H54" s="33">
        <v>45715</v>
      </c>
      <c r="I54" s="20" t="s">
        <v>280</v>
      </c>
      <c r="J54" s="20" t="s">
        <v>281</v>
      </c>
      <c r="K54" s="21" t="s">
        <v>282</v>
      </c>
      <c r="L54"/>
    </row>
    <row r="55" spans="1:12" ht="30" x14ac:dyDescent="0.25">
      <c r="A55">
        <v>52</v>
      </c>
      <c r="B55" s="20">
        <v>56</v>
      </c>
      <c r="C55" s="19" t="s">
        <v>277</v>
      </c>
      <c r="D55" s="31" t="s">
        <v>40</v>
      </c>
      <c r="E55" s="20" t="s">
        <v>52</v>
      </c>
      <c r="F55" s="32">
        <v>528</v>
      </c>
      <c r="G55" s="32">
        <v>638.88</v>
      </c>
      <c r="H55" s="33">
        <v>45723</v>
      </c>
      <c r="I55" s="20" t="s">
        <v>278</v>
      </c>
      <c r="J55" s="20">
        <v>250000151</v>
      </c>
      <c r="K55" s="21" t="s">
        <v>404</v>
      </c>
      <c r="L55"/>
    </row>
    <row r="56" spans="1:12" ht="30" x14ac:dyDescent="0.25">
      <c r="A56">
        <v>53</v>
      </c>
      <c r="B56" s="20">
        <v>57</v>
      </c>
      <c r="C56" s="19" t="s">
        <v>283</v>
      </c>
      <c r="D56" s="31" t="s">
        <v>40</v>
      </c>
      <c r="E56" s="20" t="s">
        <v>57</v>
      </c>
      <c r="F56" s="32">
        <v>381.6</v>
      </c>
      <c r="G56" s="32">
        <v>461.74</v>
      </c>
      <c r="H56" s="33">
        <v>45716</v>
      </c>
      <c r="I56" s="20" t="s">
        <v>48</v>
      </c>
      <c r="J56" s="20" t="s">
        <v>284</v>
      </c>
      <c r="K56" s="21" t="s">
        <v>285</v>
      </c>
      <c r="L56"/>
    </row>
    <row r="57" spans="1:12" ht="60" x14ac:dyDescent="0.25">
      <c r="A57">
        <v>54</v>
      </c>
      <c r="B57" s="20">
        <v>58</v>
      </c>
      <c r="C57" s="19" t="s">
        <v>133</v>
      </c>
      <c r="D57" s="31" t="s">
        <v>40</v>
      </c>
      <c r="E57" s="20" t="s">
        <v>51</v>
      </c>
      <c r="F57" s="32">
        <v>805</v>
      </c>
      <c r="G57" s="32">
        <v>805</v>
      </c>
      <c r="H57" s="33">
        <v>45716</v>
      </c>
      <c r="I57" s="20" t="s">
        <v>134</v>
      </c>
      <c r="J57" s="20" t="s">
        <v>135</v>
      </c>
      <c r="K57" s="21" t="s">
        <v>136</v>
      </c>
      <c r="L57"/>
    </row>
    <row r="58" spans="1:12" ht="90" x14ac:dyDescent="0.25">
      <c r="A58">
        <v>55</v>
      </c>
      <c r="B58" s="20">
        <v>60</v>
      </c>
      <c r="C58" s="19" t="s">
        <v>290</v>
      </c>
      <c r="D58" s="31" t="s">
        <v>40</v>
      </c>
      <c r="E58" s="20" t="s">
        <v>291</v>
      </c>
      <c r="F58" s="32">
        <v>14475</v>
      </c>
      <c r="G58" s="32">
        <v>17514.75</v>
      </c>
      <c r="H58" s="33">
        <v>45719</v>
      </c>
      <c r="I58" s="20" t="s">
        <v>292</v>
      </c>
      <c r="J58" s="20" t="s">
        <v>293</v>
      </c>
      <c r="K58" s="21" t="s">
        <v>294</v>
      </c>
      <c r="L58"/>
    </row>
    <row r="59" spans="1:12" ht="60" x14ac:dyDescent="0.25">
      <c r="A59">
        <v>56</v>
      </c>
      <c r="B59" s="20">
        <v>61</v>
      </c>
      <c r="C59" s="19" t="s">
        <v>295</v>
      </c>
      <c r="D59" s="31" t="s">
        <v>40</v>
      </c>
      <c r="E59" s="20" t="s">
        <v>51</v>
      </c>
      <c r="F59" s="32">
        <v>725.04</v>
      </c>
      <c r="G59" s="32">
        <v>725.04</v>
      </c>
      <c r="H59" s="33">
        <v>45719</v>
      </c>
      <c r="I59" s="20" t="s">
        <v>61</v>
      </c>
      <c r="J59" s="20" t="s">
        <v>296</v>
      </c>
      <c r="K59" s="21" t="s">
        <v>297</v>
      </c>
      <c r="L59"/>
    </row>
    <row r="60" spans="1:12" ht="60" x14ac:dyDescent="0.25">
      <c r="A60">
        <v>57</v>
      </c>
      <c r="B60" s="20">
        <v>62</v>
      </c>
      <c r="C60" s="19" t="s">
        <v>295</v>
      </c>
      <c r="D60" s="31" t="s">
        <v>40</v>
      </c>
      <c r="E60" s="20" t="s">
        <v>51</v>
      </c>
      <c r="F60" s="32">
        <v>725.04</v>
      </c>
      <c r="G60" s="32">
        <v>725.04</v>
      </c>
      <c r="H60" s="33">
        <v>45719</v>
      </c>
      <c r="I60" s="20" t="s">
        <v>61</v>
      </c>
      <c r="J60" s="20" t="s">
        <v>298</v>
      </c>
      <c r="K60" s="21" t="s">
        <v>299</v>
      </c>
      <c r="L60"/>
    </row>
    <row r="61" spans="1:12" ht="30" x14ac:dyDescent="0.25">
      <c r="A61">
        <v>58</v>
      </c>
      <c r="B61" s="20">
        <v>63</v>
      </c>
      <c r="C61" s="19" t="s">
        <v>300</v>
      </c>
      <c r="D61" s="31" t="s">
        <v>40</v>
      </c>
      <c r="E61" s="20" t="s">
        <v>219</v>
      </c>
      <c r="F61" s="32">
        <v>2498.5</v>
      </c>
      <c r="G61" s="32">
        <v>3023.19</v>
      </c>
      <c r="H61" s="33">
        <v>45720</v>
      </c>
      <c r="I61" s="20" t="s">
        <v>301</v>
      </c>
      <c r="J61" s="20" t="s">
        <v>302</v>
      </c>
      <c r="K61" s="21" t="s">
        <v>303</v>
      </c>
      <c r="L61"/>
    </row>
    <row r="62" spans="1:12" ht="90" x14ac:dyDescent="0.25">
      <c r="A62">
        <v>59</v>
      </c>
      <c r="B62" s="20">
        <v>64</v>
      </c>
      <c r="C62" s="19" t="s">
        <v>304</v>
      </c>
      <c r="D62" s="31" t="s">
        <v>40</v>
      </c>
      <c r="E62" s="20" t="s">
        <v>305</v>
      </c>
      <c r="F62" s="32">
        <v>15000</v>
      </c>
      <c r="G62" s="32">
        <v>18150</v>
      </c>
      <c r="H62" s="33">
        <v>45720</v>
      </c>
      <c r="I62" s="20" t="s">
        <v>306</v>
      </c>
      <c r="J62" s="20" t="s">
        <v>307</v>
      </c>
      <c r="K62" s="21" t="s">
        <v>308</v>
      </c>
      <c r="L62"/>
    </row>
    <row r="63" spans="1:12" ht="30" x14ac:dyDescent="0.25">
      <c r="A63">
        <v>60</v>
      </c>
      <c r="B63" s="20">
        <v>65</v>
      </c>
      <c r="C63" s="19" t="s">
        <v>309</v>
      </c>
      <c r="D63" s="31" t="s">
        <v>40</v>
      </c>
      <c r="E63" s="20" t="s">
        <v>53</v>
      </c>
      <c r="F63" s="32">
        <v>273.55</v>
      </c>
      <c r="G63" s="32">
        <v>331</v>
      </c>
      <c r="H63" s="33">
        <v>45726</v>
      </c>
      <c r="I63" s="20" t="s">
        <v>157</v>
      </c>
      <c r="J63" s="20" t="s">
        <v>310</v>
      </c>
      <c r="K63" s="21" t="s">
        <v>311</v>
      </c>
      <c r="L63"/>
    </row>
    <row r="64" spans="1:12" ht="30" x14ac:dyDescent="0.25">
      <c r="A64">
        <v>61</v>
      </c>
      <c r="B64" s="20">
        <v>66</v>
      </c>
      <c r="C64" s="19" t="s">
        <v>312</v>
      </c>
      <c r="D64" s="31" t="s">
        <v>40</v>
      </c>
      <c r="E64" s="20" t="s">
        <v>53</v>
      </c>
      <c r="F64" s="32">
        <v>33.06</v>
      </c>
      <c r="G64" s="32">
        <v>40</v>
      </c>
      <c r="H64" s="33">
        <v>45726</v>
      </c>
      <c r="I64" s="20" t="s">
        <v>157</v>
      </c>
      <c r="J64" s="20" t="s">
        <v>313</v>
      </c>
      <c r="K64" s="21" t="s">
        <v>314</v>
      </c>
      <c r="L64"/>
    </row>
    <row r="65" spans="1:12" ht="30" x14ac:dyDescent="0.25">
      <c r="A65">
        <v>62</v>
      </c>
      <c r="B65" s="20">
        <v>67</v>
      </c>
      <c r="C65" s="19" t="s">
        <v>315</v>
      </c>
      <c r="D65" s="31" t="s">
        <v>40</v>
      </c>
      <c r="E65" s="20" t="s">
        <v>316</v>
      </c>
      <c r="F65" s="32">
        <v>115.7</v>
      </c>
      <c r="G65" s="32">
        <v>140</v>
      </c>
      <c r="H65" s="33">
        <v>45726</v>
      </c>
      <c r="I65" s="20" t="s">
        <v>157</v>
      </c>
      <c r="J65" s="20" t="s">
        <v>317</v>
      </c>
      <c r="K65" s="21" t="s">
        <v>318</v>
      </c>
      <c r="L65"/>
    </row>
    <row r="66" spans="1:12" ht="45" x14ac:dyDescent="0.25">
      <c r="A66">
        <v>63</v>
      </c>
      <c r="B66" s="20">
        <v>68</v>
      </c>
      <c r="C66" s="19" t="s">
        <v>319</v>
      </c>
      <c r="D66" s="31" t="s">
        <v>40</v>
      </c>
      <c r="E66" s="20" t="s">
        <v>43</v>
      </c>
      <c r="F66" s="32">
        <v>1382.6</v>
      </c>
      <c r="G66" s="32">
        <v>1451.73</v>
      </c>
      <c r="H66" s="33">
        <v>45733</v>
      </c>
      <c r="I66" s="20" t="s">
        <v>320</v>
      </c>
      <c r="J66" s="20" t="s">
        <v>321</v>
      </c>
      <c r="K66" s="21" t="s">
        <v>322</v>
      </c>
      <c r="L66"/>
    </row>
    <row r="67" spans="1:12" ht="60" x14ac:dyDescent="0.25">
      <c r="A67">
        <v>64</v>
      </c>
      <c r="B67" s="20">
        <v>69</v>
      </c>
      <c r="C67" s="19" t="s">
        <v>76</v>
      </c>
      <c r="D67" s="31" t="s">
        <v>40</v>
      </c>
      <c r="E67" s="20" t="s">
        <v>65</v>
      </c>
      <c r="F67" s="32">
        <v>28.47</v>
      </c>
      <c r="G67" s="32">
        <v>34.450000000000003</v>
      </c>
      <c r="H67" s="33">
        <v>45734</v>
      </c>
      <c r="I67" s="20" t="s">
        <v>117</v>
      </c>
      <c r="J67" s="20" t="s">
        <v>323</v>
      </c>
      <c r="K67" s="21" t="s">
        <v>324</v>
      </c>
      <c r="L67"/>
    </row>
    <row r="68" spans="1:12" ht="90" x14ac:dyDescent="0.25">
      <c r="A68">
        <v>65</v>
      </c>
      <c r="B68" s="20">
        <v>70</v>
      </c>
      <c r="C68" s="19" t="s">
        <v>325</v>
      </c>
      <c r="D68" s="31" t="s">
        <v>40</v>
      </c>
      <c r="E68" s="20" t="s">
        <v>43</v>
      </c>
      <c r="F68" s="32">
        <v>13220</v>
      </c>
      <c r="G68" s="32">
        <v>15996.2</v>
      </c>
      <c r="H68" s="33">
        <v>45734</v>
      </c>
      <c r="I68" s="20" t="s">
        <v>326</v>
      </c>
      <c r="J68" s="20" t="s">
        <v>327</v>
      </c>
      <c r="K68" s="21" t="s">
        <v>328</v>
      </c>
      <c r="L68"/>
    </row>
    <row r="69" spans="1:12" ht="60" x14ac:dyDescent="0.25">
      <c r="A69">
        <v>66</v>
      </c>
      <c r="B69" s="20">
        <v>71</v>
      </c>
      <c r="C69" s="19" t="s">
        <v>164</v>
      </c>
      <c r="D69" s="31" t="s">
        <v>40</v>
      </c>
      <c r="E69" s="20" t="s">
        <v>51</v>
      </c>
      <c r="F69" s="32">
        <v>2432</v>
      </c>
      <c r="G69" s="32">
        <v>2432</v>
      </c>
      <c r="H69" s="33">
        <v>45734</v>
      </c>
      <c r="I69" s="20" t="s">
        <v>329</v>
      </c>
      <c r="J69" s="20" t="s">
        <v>330</v>
      </c>
      <c r="K69" s="21" t="s">
        <v>331</v>
      </c>
      <c r="L69"/>
    </row>
    <row r="70" spans="1:12" ht="60" x14ac:dyDescent="0.25">
      <c r="A70">
        <v>67</v>
      </c>
      <c r="B70" s="20">
        <v>72</v>
      </c>
      <c r="C70" s="19" t="s">
        <v>164</v>
      </c>
      <c r="D70" s="31" t="s">
        <v>40</v>
      </c>
      <c r="E70" s="20" t="s">
        <v>51</v>
      </c>
      <c r="F70" s="32">
        <v>320</v>
      </c>
      <c r="G70" s="32">
        <v>320</v>
      </c>
      <c r="H70" s="33">
        <v>45737</v>
      </c>
      <c r="I70" s="20" t="s">
        <v>329</v>
      </c>
      <c r="J70" s="20" t="s">
        <v>332</v>
      </c>
      <c r="K70" s="21" t="s">
        <v>331</v>
      </c>
      <c r="L70"/>
    </row>
    <row r="71" spans="1:12" ht="45" x14ac:dyDescent="0.25">
      <c r="A71">
        <v>68</v>
      </c>
      <c r="B71" s="20">
        <v>73</v>
      </c>
      <c r="C71" s="19" t="s">
        <v>333</v>
      </c>
      <c r="D71" s="31" t="s">
        <v>40</v>
      </c>
      <c r="E71" s="20" t="s">
        <v>51</v>
      </c>
      <c r="F71" s="32">
        <v>480</v>
      </c>
      <c r="G71" s="32">
        <v>480</v>
      </c>
      <c r="H71" s="33">
        <v>45737</v>
      </c>
      <c r="I71" s="20" t="s">
        <v>134</v>
      </c>
      <c r="J71" s="20" t="s">
        <v>334</v>
      </c>
      <c r="K71" s="21" t="s">
        <v>335</v>
      </c>
      <c r="L71"/>
    </row>
    <row r="72" spans="1:12" ht="30" x14ac:dyDescent="0.25">
      <c r="A72">
        <v>69</v>
      </c>
      <c r="B72" s="20">
        <v>74</v>
      </c>
      <c r="C72" s="19" t="s">
        <v>336</v>
      </c>
      <c r="D72" s="31" t="s">
        <v>40</v>
      </c>
      <c r="E72" s="20" t="s">
        <v>47</v>
      </c>
      <c r="F72" s="32">
        <v>507</v>
      </c>
      <c r="G72" s="32">
        <v>613.47</v>
      </c>
      <c r="H72" s="33">
        <v>45737</v>
      </c>
      <c r="I72" s="20" t="s">
        <v>48</v>
      </c>
      <c r="J72" s="20" t="s">
        <v>337</v>
      </c>
      <c r="K72" s="21" t="s">
        <v>338</v>
      </c>
      <c r="L72"/>
    </row>
    <row r="73" spans="1:12" ht="45" x14ac:dyDescent="0.25">
      <c r="A73">
        <v>70</v>
      </c>
      <c r="B73" s="20">
        <v>75</v>
      </c>
      <c r="C73" s="19" t="s">
        <v>339</v>
      </c>
      <c r="D73" s="31" t="s">
        <v>40</v>
      </c>
      <c r="E73" s="20" t="s">
        <v>41</v>
      </c>
      <c r="F73" s="32">
        <v>1512</v>
      </c>
      <c r="G73" s="32">
        <v>1587.6</v>
      </c>
      <c r="H73" s="33">
        <v>45740</v>
      </c>
      <c r="I73" s="20" t="s">
        <v>340</v>
      </c>
      <c r="J73" s="20" t="s">
        <v>341</v>
      </c>
      <c r="K73" s="21" t="s">
        <v>342</v>
      </c>
      <c r="L73"/>
    </row>
    <row r="74" spans="1:12" ht="90" x14ac:dyDescent="0.25">
      <c r="A74">
        <v>71</v>
      </c>
      <c r="B74" s="20">
        <v>76</v>
      </c>
      <c r="C74" s="19" t="s">
        <v>343</v>
      </c>
      <c r="D74" s="31" t="s">
        <v>40</v>
      </c>
      <c r="E74" s="20" t="s">
        <v>344</v>
      </c>
      <c r="F74" s="32">
        <v>4958.68</v>
      </c>
      <c r="G74" s="32">
        <v>6000</v>
      </c>
      <c r="H74" s="33">
        <v>45740</v>
      </c>
      <c r="I74" s="20" t="s">
        <v>345</v>
      </c>
      <c r="J74" s="20" t="s">
        <v>346</v>
      </c>
      <c r="K74" s="21" t="s">
        <v>347</v>
      </c>
      <c r="L74"/>
    </row>
    <row r="75" spans="1:12" ht="45" x14ac:dyDescent="0.25">
      <c r="A75">
        <v>72</v>
      </c>
      <c r="B75" s="20">
        <v>77</v>
      </c>
      <c r="C75" s="19" t="s">
        <v>348</v>
      </c>
      <c r="D75" s="31" t="s">
        <v>40</v>
      </c>
      <c r="E75" s="20" t="s">
        <v>64</v>
      </c>
      <c r="F75" s="32">
        <v>65.48</v>
      </c>
      <c r="G75" s="32">
        <v>65.48</v>
      </c>
      <c r="H75" s="33">
        <v>45740</v>
      </c>
      <c r="I75" s="20" t="s">
        <v>78</v>
      </c>
      <c r="J75" s="20">
        <v>4447428</v>
      </c>
      <c r="K75" s="21" t="s">
        <v>349</v>
      </c>
      <c r="L75"/>
    </row>
    <row r="76" spans="1:12" ht="30" x14ac:dyDescent="0.25">
      <c r="A76">
        <v>73</v>
      </c>
      <c r="B76" s="20">
        <v>78</v>
      </c>
      <c r="C76" s="19" t="s">
        <v>350</v>
      </c>
      <c r="D76" s="31" t="s">
        <v>40</v>
      </c>
      <c r="E76" s="20" t="s">
        <v>64</v>
      </c>
      <c r="F76" s="32">
        <v>5</v>
      </c>
      <c r="G76" s="32">
        <v>5</v>
      </c>
      <c r="H76" s="33">
        <v>45740</v>
      </c>
      <c r="I76" s="20" t="s">
        <v>351</v>
      </c>
      <c r="J76" s="20" t="s">
        <v>352</v>
      </c>
      <c r="K76" s="21" t="s">
        <v>353</v>
      </c>
      <c r="L76"/>
    </row>
    <row r="77" spans="1:12" ht="45" x14ac:dyDescent="0.25">
      <c r="A77">
        <v>74</v>
      </c>
      <c r="B77" s="20">
        <v>79</v>
      </c>
      <c r="C77" s="19" t="s">
        <v>354</v>
      </c>
      <c r="D77" s="31" t="s">
        <v>40</v>
      </c>
      <c r="E77" s="20" t="s">
        <v>47</v>
      </c>
      <c r="F77" s="32">
        <v>820.66</v>
      </c>
      <c r="G77" s="32">
        <v>993</v>
      </c>
      <c r="H77" s="33">
        <v>45741</v>
      </c>
      <c r="I77" s="20" t="s">
        <v>48</v>
      </c>
      <c r="J77" s="20" t="s">
        <v>355</v>
      </c>
      <c r="K77" s="21" t="s">
        <v>356</v>
      </c>
      <c r="L77"/>
    </row>
    <row r="78" spans="1:12" ht="45" x14ac:dyDescent="0.25">
      <c r="A78">
        <v>75</v>
      </c>
      <c r="B78" s="20">
        <v>80</v>
      </c>
      <c r="C78" s="19" t="s">
        <v>357</v>
      </c>
      <c r="D78" s="31" t="s">
        <v>40</v>
      </c>
      <c r="E78" s="20" t="s">
        <v>47</v>
      </c>
      <c r="F78" s="32">
        <v>624.46</v>
      </c>
      <c r="G78" s="32">
        <v>755.6</v>
      </c>
      <c r="H78" s="33">
        <v>45741</v>
      </c>
      <c r="I78" s="20" t="s">
        <v>48</v>
      </c>
      <c r="J78" s="20" t="s">
        <v>358</v>
      </c>
      <c r="K78" s="21" t="s">
        <v>359</v>
      </c>
      <c r="L78"/>
    </row>
    <row r="79" spans="1:12" ht="45" x14ac:dyDescent="0.25">
      <c r="A79">
        <v>76</v>
      </c>
      <c r="B79" s="20">
        <v>81</v>
      </c>
      <c r="C79" s="19" t="s">
        <v>360</v>
      </c>
      <c r="D79" s="31" t="s">
        <v>40</v>
      </c>
      <c r="E79" s="20" t="s">
        <v>47</v>
      </c>
      <c r="F79" s="32">
        <v>63.5</v>
      </c>
      <c r="G79" s="32">
        <v>76.84</v>
      </c>
      <c r="H79" s="33">
        <v>45741</v>
      </c>
      <c r="I79" s="20" t="s">
        <v>48</v>
      </c>
      <c r="J79" s="20" t="s">
        <v>361</v>
      </c>
      <c r="K79" s="21" t="s">
        <v>362</v>
      </c>
      <c r="L79"/>
    </row>
    <row r="80" spans="1:12" ht="90" x14ac:dyDescent="0.25">
      <c r="A80">
        <v>77</v>
      </c>
      <c r="B80" s="20">
        <v>84</v>
      </c>
      <c r="C80" s="19" t="s">
        <v>372</v>
      </c>
      <c r="D80" s="31" t="s">
        <v>40</v>
      </c>
      <c r="E80" s="20" t="s">
        <v>373</v>
      </c>
      <c r="F80" s="32">
        <v>13500</v>
      </c>
      <c r="G80" s="32">
        <v>15012</v>
      </c>
      <c r="H80" s="33">
        <v>45743</v>
      </c>
      <c r="I80" s="20" t="s">
        <v>374</v>
      </c>
      <c r="J80" s="20" t="s">
        <v>375</v>
      </c>
      <c r="K80" s="21" t="s">
        <v>376</v>
      </c>
      <c r="L80"/>
    </row>
    <row r="81" spans="1:12" ht="45" x14ac:dyDescent="0.25">
      <c r="A81">
        <v>78</v>
      </c>
      <c r="B81" s="20">
        <v>85</v>
      </c>
      <c r="C81" s="19" t="s">
        <v>377</v>
      </c>
      <c r="D81" s="31" t="s">
        <v>40</v>
      </c>
      <c r="E81" s="20" t="s">
        <v>51</v>
      </c>
      <c r="F81" s="32">
        <v>99</v>
      </c>
      <c r="G81" s="32">
        <v>99</v>
      </c>
      <c r="H81" s="33">
        <v>45743</v>
      </c>
      <c r="I81" s="20" t="s">
        <v>378</v>
      </c>
      <c r="J81" s="20" t="s">
        <v>379</v>
      </c>
      <c r="K81" s="21" t="s">
        <v>380</v>
      </c>
      <c r="L81"/>
    </row>
    <row r="82" spans="1:12" ht="45" x14ac:dyDescent="0.25">
      <c r="A82">
        <v>79</v>
      </c>
      <c r="B82" s="20">
        <v>86</v>
      </c>
      <c r="C82" s="19" t="s">
        <v>381</v>
      </c>
      <c r="D82" s="31" t="s">
        <v>40</v>
      </c>
      <c r="E82" s="20" t="s">
        <v>71</v>
      </c>
      <c r="F82" s="32">
        <v>660.17</v>
      </c>
      <c r="G82" s="32">
        <v>798.81</v>
      </c>
      <c r="H82" s="33">
        <v>45744</v>
      </c>
      <c r="I82" s="20" t="s">
        <v>382</v>
      </c>
      <c r="J82" s="20" t="s">
        <v>383</v>
      </c>
      <c r="K82" s="21" t="s">
        <v>384</v>
      </c>
      <c r="L82"/>
    </row>
    <row r="83" spans="1:12" ht="45" x14ac:dyDescent="0.25">
      <c r="A83">
        <v>80</v>
      </c>
      <c r="B83" s="20">
        <v>89</v>
      </c>
      <c r="C83" s="19" t="s">
        <v>400</v>
      </c>
      <c r="D83" s="31" t="s">
        <v>40</v>
      </c>
      <c r="E83" s="20" t="s">
        <v>401</v>
      </c>
      <c r="F83" s="32">
        <v>5961.84</v>
      </c>
      <c r="G83" s="32">
        <v>5961.84</v>
      </c>
      <c r="H83" s="33">
        <v>45743</v>
      </c>
      <c r="I83" s="20" t="s">
        <v>402</v>
      </c>
      <c r="J83" s="20" t="s">
        <v>403</v>
      </c>
      <c r="K83" s="21" t="s">
        <v>405</v>
      </c>
      <c r="L83"/>
    </row>
    <row r="84" spans="1:12" ht="90" x14ac:dyDescent="0.25">
      <c r="A84">
        <v>81</v>
      </c>
      <c r="B84" s="20">
        <v>90</v>
      </c>
      <c r="C84" s="19" t="s">
        <v>406</v>
      </c>
      <c r="D84" s="31" t="s">
        <v>40</v>
      </c>
      <c r="E84" s="20" t="s">
        <v>407</v>
      </c>
      <c r="F84" s="32">
        <v>6780</v>
      </c>
      <c r="G84" s="32">
        <v>7119</v>
      </c>
      <c r="H84" s="33">
        <v>45744</v>
      </c>
      <c r="I84" s="20" t="s">
        <v>408</v>
      </c>
      <c r="J84" s="20" t="s">
        <v>409</v>
      </c>
      <c r="K84" s="21" t="s">
        <v>410</v>
      </c>
      <c r="L84"/>
    </row>
    <row r="85" spans="1:12" x14ac:dyDescent="0.25">
      <c r="B85" s="20"/>
      <c r="C85" s="19"/>
      <c r="D85" s="31"/>
      <c r="E85" s="23" t="s">
        <v>45</v>
      </c>
      <c r="F85" s="24">
        <f>SUM(F3:F84)</f>
        <v>132889.77000000002</v>
      </c>
      <c r="G85" s="24">
        <f>SUM(G3:G84)</f>
        <v>149473.94999999998</v>
      </c>
      <c r="H85" s="33"/>
      <c r="I85" s="20"/>
      <c r="J85" s="20"/>
      <c r="K85" s="21"/>
      <c r="L85">
        <v>132889.76999999999</v>
      </c>
    </row>
    <row r="86" spans="1:12" x14ac:dyDescent="0.25">
      <c r="B86" s="20"/>
      <c r="C86" s="19"/>
      <c r="D86" s="31"/>
      <c r="E86" s="20"/>
      <c r="F86" s="32"/>
      <c r="G86" s="32"/>
      <c r="H86" s="33"/>
      <c r="I86" s="20"/>
      <c r="J86" s="20"/>
      <c r="K86" s="21"/>
      <c r="L86"/>
    </row>
    <row r="87" spans="1:12" ht="60" x14ac:dyDescent="0.25">
      <c r="A87">
        <v>1</v>
      </c>
      <c r="B87" s="20">
        <v>32</v>
      </c>
      <c r="C87" s="19" t="s">
        <v>198</v>
      </c>
      <c r="D87" s="30" t="s">
        <v>199</v>
      </c>
      <c r="E87" s="20" t="s">
        <v>59</v>
      </c>
      <c r="F87" s="32">
        <v>1713.6</v>
      </c>
      <c r="G87" s="32">
        <v>1799.28</v>
      </c>
      <c r="H87" s="33">
        <v>45693</v>
      </c>
      <c r="I87" s="20" t="s">
        <v>79</v>
      </c>
      <c r="J87" s="20" t="s">
        <v>200</v>
      </c>
      <c r="K87" s="21" t="s">
        <v>201</v>
      </c>
      <c r="L87"/>
    </row>
    <row r="88" spans="1:12" ht="60" x14ac:dyDescent="0.25">
      <c r="A88">
        <v>2</v>
      </c>
      <c r="B88" s="20">
        <v>20</v>
      </c>
      <c r="C88" s="19" t="s">
        <v>160</v>
      </c>
      <c r="D88" s="30" t="s">
        <v>161</v>
      </c>
      <c r="E88" s="20" t="s">
        <v>41</v>
      </c>
      <c r="F88" s="35">
        <v>435.2</v>
      </c>
      <c r="G88" s="35">
        <v>456.96</v>
      </c>
      <c r="H88" s="25">
        <v>45684</v>
      </c>
      <c r="I88" s="21" t="s">
        <v>44</v>
      </c>
      <c r="J88" s="22" t="s">
        <v>162</v>
      </c>
      <c r="K88" s="21" t="s">
        <v>163</v>
      </c>
      <c r="L88"/>
    </row>
    <row r="89" spans="1:12" ht="60" x14ac:dyDescent="0.25">
      <c r="A89">
        <v>3</v>
      </c>
      <c r="B89" s="20">
        <v>33</v>
      </c>
      <c r="C89" s="36" t="s">
        <v>202</v>
      </c>
      <c r="D89" s="37" t="s">
        <v>203</v>
      </c>
      <c r="E89" s="38" t="s">
        <v>41</v>
      </c>
      <c r="F89" s="39" t="s">
        <v>46</v>
      </c>
      <c r="G89" s="39" t="s">
        <v>46</v>
      </c>
      <c r="H89" s="40" t="s">
        <v>46</v>
      </c>
      <c r="I89" s="38" t="s">
        <v>46</v>
      </c>
      <c r="J89" s="38" t="s">
        <v>46</v>
      </c>
      <c r="K89" s="38" t="s">
        <v>204</v>
      </c>
      <c r="L89"/>
    </row>
    <row r="90" spans="1:12" ht="60" x14ac:dyDescent="0.25">
      <c r="A90">
        <v>4</v>
      </c>
      <c r="B90" s="20">
        <v>47</v>
      </c>
      <c r="C90" s="19" t="s">
        <v>253</v>
      </c>
      <c r="D90" s="30" t="s">
        <v>254</v>
      </c>
      <c r="E90" s="20" t="s">
        <v>41</v>
      </c>
      <c r="F90" s="32">
        <v>1728</v>
      </c>
      <c r="G90" s="32">
        <v>1814.4</v>
      </c>
      <c r="H90" s="33">
        <v>45706</v>
      </c>
      <c r="I90" s="20" t="s">
        <v>74</v>
      </c>
      <c r="J90" s="20" t="s">
        <v>255</v>
      </c>
      <c r="K90" s="21" t="s">
        <v>256</v>
      </c>
      <c r="L90"/>
    </row>
    <row r="91" spans="1:12" ht="60" x14ac:dyDescent="0.25">
      <c r="A91">
        <v>5</v>
      </c>
      <c r="B91" s="20">
        <v>59</v>
      </c>
      <c r="C91" s="19" t="s">
        <v>286</v>
      </c>
      <c r="D91" s="30" t="s">
        <v>287</v>
      </c>
      <c r="E91" s="20" t="s">
        <v>41</v>
      </c>
      <c r="F91" s="32">
        <v>720</v>
      </c>
      <c r="G91" s="32">
        <v>756</v>
      </c>
      <c r="H91" s="33">
        <v>45716</v>
      </c>
      <c r="I91" s="20" t="s">
        <v>42</v>
      </c>
      <c r="J91" s="20" t="s">
        <v>288</v>
      </c>
      <c r="K91" s="21" t="s">
        <v>289</v>
      </c>
      <c r="L91"/>
    </row>
    <row r="92" spans="1:12" ht="60" x14ac:dyDescent="0.25">
      <c r="A92">
        <v>6</v>
      </c>
      <c r="B92" s="20">
        <v>83</v>
      </c>
      <c r="C92" s="19" t="s">
        <v>368</v>
      </c>
      <c r="D92" s="30" t="s">
        <v>369</v>
      </c>
      <c r="E92" s="20" t="s">
        <v>59</v>
      </c>
      <c r="F92" s="32">
        <v>936</v>
      </c>
      <c r="G92" s="32">
        <v>982.8</v>
      </c>
      <c r="H92" s="33">
        <v>45741</v>
      </c>
      <c r="I92" s="20" t="s">
        <v>79</v>
      </c>
      <c r="J92" s="20" t="s">
        <v>370</v>
      </c>
      <c r="K92" s="21" t="s">
        <v>371</v>
      </c>
      <c r="L92"/>
    </row>
    <row r="93" spans="1:12" ht="105" x14ac:dyDescent="0.25">
      <c r="A93">
        <v>7</v>
      </c>
      <c r="B93" s="20">
        <v>91</v>
      </c>
      <c r="C93" s="19" t="s">
        <v>393</v>
      </c>
      <c r="D93" s="30" t="s">
        <v>394</v>
      </c>
      <c r="E93" s="20" t="s">
        <v>395</v>
      </c>
      <c r="F93" s="32">
        <v>578512.4</v>
      </c>
      <c r="G93" s="32">
        <v>700000</v>
      </c>
      <c r="H93" s="33">
        <v>45744</v>
      </c>
      <c r="I93" s="20" t="s">
        <v>396</v>
      </c>
      <c r="J93" s="20" t="s">
        <v>397</v>
      </c>
      <c r="K93" s="21" t="s">
        <v>398</v>
      </c>
      <c r="L93"/>
    </row>
    <row r="94" spans="1:12" ht="60" x14ac:dyDescent="0.25">
      <c r="A94">
        <v>8</v>
      </c>
      <c r="B94" s="20">
        <v>87</v>
      </c>
      <c r="C94" s="19" t="s">
        <v>385</v>
      </c>
      <c r="D94" s="30" t="s">
        <v>386</v>
      </c>
      <c r="E94" s="20" t="s">
        <v>43</v>
      </c>
      <c r="F94" s="32">
        <v>377.76</v>
      </c>
      <c r="G94" s="32">
        <v>457.09</v>
      </c>
      <c r="H94" s="33">
        <v>45743</v>
      </c>
      <c r="I94" s="20" t="s">
        <v>387</v>
      </c>
      <c r="J94" s="20" t="s">
        <v>388</v>
      </c>
      <c r="K94" s="21" t="s">
        <v>389</v>
      </c>
      <c r="L94"/>
    </row>
    <row r="95" spans="1:12" ht="60" x14ac:dyDescent="0.25">
      <c r="A95">
        <v>9</v>
      </c>
      <c r="B95" s="20">
        <v>88</v>
      </c>
      <c r="C95" s="19" t="s">
        <v>390</v>
      </c>
      <c r="D95" s="30" t="s">
        <v>391</v>
      </c>
      <c r="E95" s="20" t="s">
        <v>43</v>
      </c>
      <c r="F95" s="32">
        <v>372</v>
      </c>
      <c r="G95" s="32">
        <v>450.12</v>
      </c>
      <c r="H95" s="33">
        <v>45743</v>
      </c>
      <c r="I95" s="20" t="s">
        <v>387</v>
      </c>
      <c r="J95" s="20" t="s">
        <v>392</v>
      </c>
      <c r="K95" s="21" t="s">
        <v>389</v>
      </c>
      <c r="L95"/>
    </row>
    <row r="96" spans="1:12" ht="60" x14ac:dyDescent="0.25">
      <c r="A96">
        <v>10</v>
      </c>
      <c r="B96" s="20">
        <v>82</v>
      </c>
      <c r="C96" s="19" t="s">
        <v>363</v>
      </c>
      <c r="D96" s="30" t="s">
        <v>364</v>
      </c>
      <c r="E96" s="20" t="s">
        <v>41</v>
      </c>
      <c r="F96" s="32">
        <v>298.08</v>
      </c>
      <c r="G96" s="32">
        <v>312.98</v>
      </c>
      <c r="H96" s="33">
        <v>45741</v>
      </c>
      <c r="I96" s="20" t="s">
        <v>73</v>
      </c>
      <c r="J96" s="20" t="s">
        <v>365</v>
      </c>
      <c r="K96" s="21" t="s">
        <v>366</v>
      </c>
      <c r="L96"/>
    </row>
    <row r="97" spans="2:12" ht="60" x14ac:dyDescent="0.25">
      <c r="B97" s="20"/>
      <c r="C97" s="19"/>
      <c r="D97" s="30" t="s">
        <v>364</v>
      </c>
      <c r="E97" s="20" t="s">
        <v>41</v>
      </c>
      <c r="F97" s="32">
        <v>5440</v>
      </c>
      <c r="G97" s="32">
        <v>5712</v>
      </c>
      <c r="H97" s="33">
        <v>45741</v>
      </c>
      <c r="I97" s="20" t="s">
        <v>42</v>
      </c>
      <c r="J97" s="20" t="s">
        <v>367</v>
      </c>
      <c r="K97" s="21" t="s">
        <v>366</v>
      </c>
      <c r="L97" s="27" t="s">
        <v>399</v>
      </c>
    </row>
    <row r="98" spans="2:12" x14ac:dyDescent="0.25">
      <c r="E98" s="23" t="s">
        <v>45</v>
      </c>
      <c r="F98" s="24">
        <f>SUM(F87:F97)</f>
        <v>590533.04</v>
      </c>
      <c r="G98" s="24">
        <f>SUM(G87:G97)</f>
        <v>712741.62999999989</v>
      </c>
      <c r="L98" s="26">
        <v>590533.04</v>
      </c>
    </row>
  </sheetData>
  <autoFilter ref="B1:K105" xr:uid="{B3BDE3AA-27EA-4BFF-ABF8-913ACEFBDB38}">
    <sortState xmlns:xlrd2="http://schemas.microsoft.com/office/spreadsheetml/2017/richdata2" ref="B2:K99">
      <sortCondition ref="D1:D105"/>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3F41F-634D-43C6-93CB-6D3BBFC050D8}">
  <dimension ref="A1:L112"/>
  <sheetViews>
    <sheetView topLeftCell="A107" workbookViewId="0">
      <selection activeCell="L110" sqref="L110"/>
    </sheetView>
  </sheetViews>
  <sheetFormatPr defaultRowHeight="15" x14ac:dyDescent="0.25"/>
  <cols>
    <col min="2" max="2" width="5.42578125" customWidth="1"/>
    <col min="3" max="3" width="29.28515625" customWidth="1"/>
    <col min="4" max="4" width="13.85546875" customWidth="1"/>
    <col min="5" max="5" width="11.85546875" customWidth="1"/>
    <col min="6" max="6" width="12" style="14" customWidth="1"/>
    <col min="7" max="7" width="13.140625" style="15" customWidth="1"/>
    <col min="8" max="8" width="11" bestFit="1" customWidth="1"/>
    <col min="9" max="9" width="27" customWidth="1"/>
    <col min="10" max="10" width="10.5703125" customWidth="1"/>
    <col min="11" max="11" width="14" customWidth="1"/>
    <col min="12" max="12" width="25.28515625" style="26" customWidth="1"/>
    <col min="13" max="13" width="8.7109375" customWidth="1"/>
    <col min="258" max="258" width="5.42578125" customWidth="1"/>
    <col min="259" max="259" width="29.28515625" customWidth="1"/>
    <col min="260" max="260" width="13.85546875" customWidth="1"/>
    <col min="261" max="261" width="11.85546875" customWidth="1"/>
    <col min="262" max="262" width="12" customWidth="1"/>
    <col min="263" max="263" width="13.140625" customWidth="1"/>
    <col min="264" max="264" width="11" bestFit="1" customWidth="1"/>
    <col min="265" max="265" width="27" customWidth="1"/>
    <col min="266" max="266" width="10.5703125" customWidth="1"/>
    <col min="267" max="267" width="14" customWidth="1"/>
    <col min="268" max="268" width="25.28515625" customWidth="1"/>
    <col min="269" max="269" width="8.7109375" customWidth="1"/>
    <col min="514" max="514" width="5.42578125" customWidth="1"/>
    <col min="515" max="515" width="29.28515625" customWidth="1"/>
    <col min="516" max="516" width="13.85546875" customWidth="1"/>
    <col min="517" max="517" width="11.85546875" customWidth="1"/>
    <col min="518" max="518" width="12" customWidth="1"/>
    <col min="519" max="519" width="13.140625" customWidth="1"/>
    <col min="520" max="520" width="11" bestFit="1" customWidth="1"/>
    <col min="521" max="521" width="27" customWidth="1"/>
    <col min="522" max="522" width="10.5703125" customWidth="1"/>
    <col min="523" max="523" width="14" customWidth="1"/>
    <col min="524" max="524" width="25.28515625" customWidth="1"/>
    <col min="525" max="525" width="8.7109375" customWidth="1"/>
    <col min="770" max="770" width="5.42578125" customWidth="1"/>
    <col min="771" max="771" width="29.28515625" customWidth="1"/>
    <col min="772" max="772" width="13.85546875" customWidth="1"/>
    <col min="773" max="773" width="11.85546875" customWidth="1"/>
    <col min="774" max="774" width="12" customWidth="1"/>
    <col min="775" max="775" width="13.140625" customWidth="1"/>
    <col min="776" max="776" width="11" bestFit="1" customWidth="1"/>
    <col min="777" max="777" width="27" customWidth="1"/>
    <col min="778" max="778" width="10.5703125" customWidth="1"/>
    <col min="779" max="779" width="14" customWidth="1"/>
    <col min="780" max="780" width="25.28515625" customWidth="1"/>
    <col min="781" max="781" width="8.7109375" customWidth="1"/>
    <col min="1026" max="1026" width="5.42578125" customWidth="1"/>
    <col min="1027" max="1027" width="29.28515625" customWidth="1"/>
    <col min="1028" max="1028" width="13.85546875" customWidth="1"/>
    <col min="1029" max="1029" width="11.85546875" customWidth="1"/>
    <col min="1030" max="1030" width="12" customWidth="1"/>
    <col min="1031" max="1031" width="13.140625" customWidth="1"/>
    <col min="1032" max="1032" width="11" bestFit="1" customWidth="1"/>
    <col min="1033" max="1033" width="27" customWidth="1"/>
    <col min="1034" max="1034" width="10.5703125" customWidth="1"/>
    <col min="1035" max="1035" width="14" customWidth="1"/>
    <col min="1036" max="1036" width="25.28515625" customWidth="1"/>
    <col min="1037" max="1037" width="8.7109375" customWidth="1"/>
    <col min="1282" max="1282" width="5.42578125" customWidth="1"/>
    <col min="1283" max="1283" width="29.28515625" customWidth="1"/>
    <col min="1284" max="1284" width="13.85546875" customWidth="1"/>
    <col min="1285" max="1285" width="11.85546875" customWidth="1"/>
    <col min="1286" max="1286" width="12" customWidth="1"/>
    <col min="1287" max="1287" width="13.140625" customWidth="1"/>
    <col min="1288" max="1288" width="11" bestFit="1" customWidth="1"/>
    <col min="1289" max="1289" width="27" customWidth="1"/>
    <col min="1290" max="1290" width="10.5703125" customWidth="1"/>
    <col min="1291" max="1291" width="14" customWidth="1"/>
    <col min="1292" max="1292" width="25.28515625" customWidth="1"/>
    <col min="1293" max="1293" width="8.7109375" customWidth="1"/>
    <col min="1538" max="1538" width="5.42578125" customWidth="1"/>
    <col min="1539" max="1539" width="29.28515625" customWidth="1"/>
    <col min="1540" max="1540" width="13.85546875" customWidth="1"/>
    <col min="1541" max="1541" width="11.85546875" customWidth="1"/>
    <col min="1542" max="1542" width="12" customWidth="1"/>
    <col min="1543" max="1543" width="13.140625" customWidth="1"/>
    <col min="1544" max="1544" width="11" bestFit="1" customWidth="1"/>
    <col min="1545" max="1545" width="27" customWidth="1"/>
    <col min="1546" max="1546" width="10.5703125" customWidth="1"/>
    <col min="1547" max="1547" width="14" customWidth="1"/>
    <col min="1548" max="1548" width="25.28515625" customWidth="1"/>
    <col min="1549" max="1549" width="8.7109375" customWidth="1"/>
    <col min="1794" max="1794" width="5.42578125" customWidth="1"/>
    <col min="1795" max="1795" width="29.28515625" customWidth="1"/>
    <col min="1796" max="1796" width="13.85546875" customWidth="1"/>
    <col min="1797" max="1797" width="11.85546875" customWidth="1"/>
    <col min="1798" max="1798" width="12" customWidth="1"/>
    <col min="1799" max="1799" width="13.140625" customWidth="1"/>
    <col min="1800" max="1800" width="11" bestFit="1" customWidth="1"/>
    <col min="1801" max="1801" width="27" customWidth="1"/>
    <col min="1802" max="1802" width="10.5703125" customWidth="1"/>
    <col min="1803" max="1803" width="14" customWidth="1"/>
    <col min="1804" max="1804" width="25.28515625" customWidth="1"/>
    <col min="1805" max="1805" width="8.7109375" customWidth="1"/>
    <col min="2050" max="2050" width="5.42578125" customWidth="1"/>
    <col min="2051" max="2051" width="29.28515625" customWidth="1"/>
    <col min="2052" max="2052" width="13.85546875" customWidth="1"/>
    <col min="2053" max="2053" width="11.85546875" customWidth="1"/>
    <col min="2054" max="2054" width="12" customWidth="1"/>
    <col min="2055" max="2055" width="13.140625" customWidth="1"/>
    <col min="2056" max="2056" width="11" bestFit="1" customWidth="1"/>
    <col min="2057" max="2057" width="27" customWidth="1"/>
    <col min="2058" max="2058" width="10.5703125" customWidth="1"/>
    <col min="2059" max="2059" width="14" customWidth="1"/>
    <col min="2060" max="2060" width="25.28515625" customWidth="1"/>
    <col min="2061" max="2061" width="8.7109375" customWidth="1"/>
    <col min="2306" max="2306" width="5.42578125" customWidth="1"/>
    <col min="2307" max="2307" width="29.28515625" customWidth="1"/>
    <col min="2308" max="2308" width="13.85546875" customWidth="1"/>
    <col min="2309" max="2309" width="11.85546875" customWidth="1"/>
    <col min="2310" max="2310" width="12" customWidth="1"/>
    <col min="2311" max="2311" width="13.140625" customWidth="1"/>
    <col min="2312" max="2312" width="11" bestFit="1" customWidth="1"/>
    <col min="2313" max="2313" width="27" customWidth="1"/>
    <col min="2314" max="2314" width="10.5703125" customWidth="1"/>
    <col min="2315" max="2315" width="14" customWidth="1"/>
    <col min="2316" max="2316" width="25.28515625" customWidth="1"/>
    <col min="2317" max="2317" width="8.7109375" customWidth="1"/>
    <col min="2562" max="2562" width="5.42578125" customWidth="1"/>
    <col min="2563" max="2563" width="29.28515625" customWidth="1"/>
    <col min="2564" max="2564" width="13.85546875" customWidth="1"/>
    <col min="2565" max="2565" width="11.85546875" customWidth="1"/>
    <col min="2566" max="2566" width="12" customWidth="1"/>
    <col min="2567" max="2567" width="13.140625" customWidth="1"/>
    <col min="2568" max="2568" width="11" bestFit="1" customWidth="1"/>
    <col min="2569" max="2569" width="27" customWidth="1"/>
    <col min="2570" max="2570" width="10.5703125" customWidth="1"/>
    <col min="2571" max="2571" width="14" customWidth="1"/>
    <col min="2572" max="2572" width="25.28515625" customWidth="1"/>
    <col min="2573" max="2573" width="8.7109375" customWidth="1"/>
    <col min="2818" max="2818" width="5.42578125" customWidth="1"/>
    <col min="2819" max="2819" width="29.28515625" customWidth="1"/>
    <col min="2820" max="2820" width="13.85546875" customWidth="1"/>
    <col min="2821" max="2821" width="11.85546875" customWidth="1"/>
    <col min="2822" max="2822" width="12" customWidth="1"/>
    <col min="2823" max="2823" width="13.140625" customWidth="1"/>
    <col min="2824" max="2824" width="11" bestFit="1" customWidth="1"/>
    <col min="2825" max="2825" width="27" customWidth="1"/>
    <col min="2826" max="2826" width="10.5703125" customWidth="1"/>
    <col min="2827" max="2827" width="14" customWidth="1"/>
    <col min="2828" max="2828" width="25.28515625" customWidth="1"/>
    <col min="2829" max="2829" width="8.7109375" customWidth="1"/>
    <col min="3074" max="3074" width="5.42578125" customWidth="1"/>
    <col min="3075" max="3075" width="29.28515625" customWidth="1"/>
    <col min="3076" max="3076" width="13.85546875" customWidth="1"/>
    <col min="3077" max="3077" width="11.85546875" customWidth="1"/>
    <col min="3078" max="3078" width="12" customWidth="1"/>
    <col min="3079" max="3079" width="13.140625" customWidth="1"/>
    <col min="3080" max="3080" width="11" bestFit="1" customWidth="1"/>
    <col min="3081" max="3081" width="27" customWidth="1"/>
    <col min="3082" max="3082" width="10.5703125" customWidth="1"/>
    <col min="3083" max="3083" width="14" customWidth="1"/>
    <col min="3084" max="3084" width="25.28515625" customWidth="1"/>
    <col min="3085" max="3085" width="8.7109375" customWidth="1"/>
    <col min="3330" max="3330" width="5.42578125" customWidth="1"/>
    <col min="3331" max="3331" width="29.28515625" customWidth="1"/>
    <col min="3332" max="3332" width="13.85546875" customWidth="1"/>
    <col min="3333" max="3333" width="11.85546875" customWidth="1"/>
    <col min="3334" max="3334" width="12" customWidth="1"/>
    <col min="3335" max="3335" width="13.140625" customWidth="1"/>
    <col min="3336" max="3336" width="11" bestFit="1" customWidth="1"/>
    <col min="3337" max="3337" width="27" customWidth="1"/>
    <col min="3338" max="3338" width="10.5703125" customWidth="1"/>
    <col min="3339" max="3339" width="14" customWidth="1"/>
    <col min="3340" max="3340" width="25.28515625" customWidth="1"/>
    <col min="3341" max="3341" width="8.7109375" customWidth="1"/>
    <col min="3586" max="3586" width="5.42578125" customWidth="1"/>
    <col min="3587" max="3587" width="29.28515625" customWidth="1"/>
    <col min="3588" max="3588" width="13.85546875" customWidth="1"/>
    <col min="3589" max="3589" width="11.85546875" customWidth="1"/>
    <col min="3590" max="3590" width="12" customWidth="1"/>
    <col min="3591" max="3591" width="13.140625" customWidth="1"/>
    <col min="3592" max="3592" width="11" bestFit="1" customWidth="1"/>
    <col min="3593" max="3593" width="27" customWidth="1"/>
    <col min="3594" max="3594" width="10.5703125" customWidth="1"/>
    <col min="3595" max="3595" width="14" customWidth="1"/>
    <col min="3596" max="3596" width="25.28515625" customWidth="1"/>
    <col min="3597" max="3597" width="8.7109375" customWidth="1"/>
    <col min="3842" max="3842" width="5.42578125" customWidth="1"/>
    <col min="3843" max="3843" width="29.28515625" customWidth="1"/>
    <col min="3844" max="3844" width="13.85546875" customWidth="1"/>
    <col min="3845" max="3845" width="11.85546875" customWidth="1"/>
    <col min="3846" max="3846" width="12" customWidth="1"/>
    <col min="3847" max="3847" width="13.140625" customWidth="1"/>
    <col min="3848" max="3848" width="11" bestFit="1" customWidth="1"/>
    <col min="3849" max="3849" width="27" customWidth="1"/>
    <col min="3850" max="3850" width="10.5703125" customWidth="1"/>
    <col min="3851" max="3851" width="14" customWidth="1"/>
    <col min="3852" max="3852" width="25.28515625" customWidth="1"/>
    <col min="3853" max="3853" width="8.7109375" customWidth="1"/>
    <col min="4098" max="4098" width="5.42578125" customWidth="1"/>
    <col min="4099" max="4099" width="29.28515625" customWidth="1"/>
    <col min="4100" max="4100" width="13.85546875" customWidth="1"/>
    <col min="4101" max="4101" width="11.85546875" customWidth="1"/>
    <col min="4102" max="4102" width="12" customWidth="1"/>
    <col min="4103" max="4103" width="13.140625" customWidth="1"/>
    <col min="4104" max="4104" width="11" bestFit="1" customWidth="1"/>
    <col min="4105" max="4105" width="27" customWidth="1"/>
    <col min="4106" max="4106" width="10.5703125" customWidth="1"/>
    <col min="4107" max="4107" width="14" customWidth="1"/>
    <col min="4108" max="4108" width="25.28515625" customWidth="1"/>
    <col min="4109" max="4109" width="8.7109375" customWidth="1"/>
    <col min="4354" max="4354" width="5.42578125" customWidth="1"/>
    <col min="4355" max="4355" width="29.28515625" customWidth="1"/>
    <col min="4356" max="4356" width="13.85546875" customWidth="1"/>
    <col min="4357" max="4357" width="11.85546875" customWidth="1"/>
    <col min="4358" max="4358" width="12" customWidth="1"/>
    <col min="4359" max="4359" width="13.140625" customWidth="1"/>
    <col min="4360" max="4360" width="11" bestFit="1" customWidth="1"/>
    <col min="4361" max="4361" width="27" customWidth="1"/>
    <col min="4362" max="4362" width="10.5703125" customWidth="1"/>
    <col min="4363" max="4363" width="14" customWidth="1"/>
    <col min="4364" max="4364" width="25.28515625" customWidth="1"/>
    <col min="4365" max="4365" width="8.7109375" customWidth="1"/>
    <col min="4610" max="4610" width="5.42578125" customWidth="1"/>
    <col min="4611" max="4611" width="29.28515625" customWidth="1"/>
    <col min="4612" max="4612" width="13.85546875" customWidth="1"/>
    <col min="4613" max="4613" width="11.85546875" customWidth="1"/>
    <col min="4614" max="4614" width="12" customWidth="1"/>
    <col min="4615" max="4615" width="13.140625" customWidth="1"/>
    <col min="4616" max="4616" width="11" bestFit="1" customWidth="1"/>
    <col min="4617" max="4617" width="27" customWidth="1"/>
    <col min="4618" max="4618" width="10.5703125" customWidth="1"/>
    <col min="4619" max="4619" width="14" customWidth="1"/>
    <col min="4620" max="4620" width="25.28515625" customWidth="1"/>
    <col min="4621" max="4621" width="8.7109375" customWidth="1"/>
    <col min="4866" max="4866" width="5.42578125" customWidth="1"/>
    <col min="4867" max="4867" width="29.28515625" customWidth="1"/>
    <col min="4868" max="4868" width="13.85546875" customWidth="1"/>
    <col min="4869" max="4869" width="11.85546875" customWidth="1"/>
    <col min="4870" max="4870" width="12" customWidth="1"/>
    <col min="4871" max="4871" width="13.140625" customWidth="1"/>
    <col min="4872" max="4872" width="11" bestFit="1" customWidth="1"/>
    <col min="4873" max="4873" width="27" customWidth="1"/>
    <col min="4874" max="4874" width="10.5703125" customWidth="1"/>
    <col min="4875" max="4875" width="14" customWidth="1"/>
    <col min="4876" max="4876" width="25.28515625" customWidth="1"/>
    <col min="4877" max="4877" width="8.7109375" customWidth="1"/>
    <col min="5122" max="5122" width="5.42578125" customWidth="1"/>
    <col min="5123" max="5123" width="29.28515625" customWidth="1"/>
    <col min="5124" max="5124" width="13.85546875" customWidth="1"/>
    <col min="5125" max="5125" width="11.85546875" customWidth="1"/>
    <col min="5126" max="5126" width="12" customWidth="1"/>
    <col min="5127" max="5127" width="13.140625" customWidth="1"/>
    <col min="5128" max="5128" width="11" bestFit="1" customWidth="1"/>
    <col min="5129" max="5129" width="27" customWidth="1"/>
    <col min="5130" max="5130" width="10.5703125" customWidth="1"/>
    <col min="5131" max="5131" width="14" customWidth="1"/>
    <col min="5132" max="5132" width="25.28515625" customWidth="1"/>
    <col min="5133" max="5133" width="8.7109375" customWidth="1"/>
    <col min="5378" max="5378" width="5.42578125" customWidth="1"/>
    <col min="5379" max="5379" width="29.28515625" customWidth="1"/>
    <col min="5380" max="5380" width="13.85546875" customWidth="1"/>
    <col min="5381" max="5381" width="11.85546875" customWidth="1"/>
    <col min="5382" max="5382" width="12" customWidth="1"/>
    <col min="5383" max="5383" width="13.140625" customWidth="1"/>
    <col min="5384" max="5384" width="11" bestFit="1" customWidth="1"/>
    <col min="5385" max="5385" width="27" customWidth="1"/>
    <col min="5386" max="5386" width="10.5703125" customWidth="1"/>
    <col min="5387" max="5387" width="14" customWidth="1"/>
    <col min="5388" max="5388" width="25.28515625" customWidth="1"/>
    <col min="5389" max="5389" width="8.7109375" customWidth="1"/>
    <col min="5634" max="5634" width="5.42578125" customWidth="1"/>
    <col min="5635" max="5635" width="29.28515625" customWidth="1"/>
    <col min="5636" max="5636" width="13.85546875" customWidth="1"/>
    <col min="5637" max="5637" width="11.85546875" customWidth="1"/>
    <col min="5638" max="5638" width="12" customWidth="1"/>
    <col min="5639" max="5639" width="13.140625" customWidth="1"/>
    <col min="5640" max="5640" width="11" bestFit="1" customWidth="1"/>
    <col min="5641" max="5641" width="27" customWidth="1"/>
    <col min="5642" max="5642" width="10.5703125" customWidth="1"/>
    <col min="5643" max="5643" width="14" customWidth="1"/>
    <col min="5644" max="5644" width="25.28515625" customWidth="1"/>
    <col min="5645" max="5645" width="8.7109375" customWidth="1"/>
    <col min="5890" max="5890" width="5.42578125" customWidth="1"/>
    <col min="5891" max="5891" width="29.28515625" customWidth="1"/>
    <col min="5892" max="5892" width="13.85546875" customWidth="1"/>
    <col min="5893" max="5893" width="11.85546875" customWidth="1"/>
    <col min="5894" max="5894" width="12" customWidth="1"/>
    <col min="5895" max="5895" width="13.140625" customWidth="1"/>
    <col min="5896" max="5896" width="11" bestFit="1" customWidth="1"/>
    <col min="5897" max="5897" width="27" customWidth="1"/>
    <col min="5898" max="5898" width="10.5703125" customWidth="1"/>
    <col min="5899" max="5899" width="14" customWidth="1"/>
    <col min="5900" max="5900" width="25.28515625" customWidth="1"/>
    <col min="5901" max="5901" width="8.7109375" customWidth="1"/>
    <col min="6146" max="6146" width="5.42578125" customWidth="1"/>
    <col min="6147" max="6147" width="29.28515625" customWidth="1"/>
    <col min="6148" max="6148" width="13.85546875" customWidth="1"/>
    <col min="6149" max="6149" width="11.85546875" customWidth="1"/>
    <col min="6150" max="6150" width="12" customWidth="1"/>
    <col min="6151" max="6151" width="13.140625" customWidth="1"/>
    <col min="6152" max="6152" width="11" bestFit="1" customWidth="1"/>
    <col min="6153" max="6153" width="27" customWidth="1"/>
    <col min="6154" max="6154" width="10.5703125" customWidth="1"/>
    <col min="6155" max="6155" width="14" customWidth="1"/>
    <col min="6156" max="6156" width="25.28515625" customWidth="1"/>
    <col min="6157" max="6157" width="8.7109375" customWidth="1"/>
    <col min="6402" max="6402" width="5.42578125" customWidth="1"/>
    <col min="6403" max="6403" width="29.28515625" customWidth="1"/>
    <col min="6404" max="6404" width="13.85546875" customWidth="1"/>
    <col min="6405" max="6405" width="11.85546875" customWidth="1"/>
    <col min="6406" max="6406" width="12" customWidth="1"/>
    <col min="6407" max="6407" width="13.140625" customWidth="1"/>
    <col min="6408" max="6408" width="11" bestFit="1" customWidth="1"/>
    <col min="6409" max="6409" width="27" customWidth="1"/>
    <col min="6410" max="6410" width="10.5703125" customWidth="1"/>
    <col min="6411" max="6411" width="14" customWidth="1"/>
    <col min="6412" max="6412" width="25.28515625" customWidth="1"/>
    <col min="6413" max="6413" width="8.7109375" customWidth="1"/>
    <col min="6658" max="6658" width="5.42578125" customWidth="1"/>
    <col min="6659" max="6659" width="29.28515625" customWidth="1"/>
    <col min="6660" max="6660" width="13.85546875" customWidth="1"/>
    <col min="6661" max="6661" width="11.85546875" customWidth="1"/>
    <col min="6662" max="6662" width="12" customWidth="1"/>
    <col min="6663" max="6663" width="13.140625" customWidth="1"/>
    <col min="6664" max="6664" width="11" bestFit="1" customWidth="1"/>
    <col min="6665" max="6665" width="27" customWidth="1"/>
    <col min="6666" max="6666" width="10.5703125" customWidth="1"/>
    <col min="6667" max="6667" width="14" customWidth="1"/>
    <col min="6668" max="6668" width="25.28515625" customWidth="1"/>
    <col min="6669" max="6669" width="8.7109375" customWidth="1"/>
    <col min="6914" max="6914" width="5.42578125" customWidth="1"/>
    <col min="6915" max="6915" width="29.28515625" customWidth="1"/>
    <col min="6916" max="6916" width="13.85546875" customWidth="1"/>
    <col min="6917" max="6917" width="11.85546875" customWidth="1"/>
    <col min="6918" max="6918" width="12" customWidth="1"/>
    <col min="6919" max="6919" width="13.140625" customWidth="1"/>
    <col min="6920" max="6920" width="11" bestFit="1" customWidth="1"/>
    <col min="6921" max="6921" width="27" customWidth="1"/>
    <col min="6922" max="6922" width="10.5703125" customWidth="1"/>
    <col min="6923" max="6923" width="14" customWidth="1"/>
    <col min="6924" max="6924" width="25.28515625" customWidth="1"/>
    <col min="6925" max="6925" width="8.7109375" customWidth="1"/>
    <col min="7170" max="7170" width="5.42578125" customWidth="1"/>
    <col min="7171" max="7171" width="29.28515625" customWidth="1"/>
    <col min="7172" max="7172" width="13.85546875" customWidth="1"/>
    <col min="7173" max="7173" width="11.85546875" customWidth="1"/>
    <col min="7174" max="7174" width="12" customWidth="1"/>
    <col min="7175" max="7175" width="13.140625" customWidth="1"/>
    <col min="7176" max="7176" width="11" bestFit="1" customWidth="1"/>
    <col min="7177" max="7177" width="27" customWidth="1"/>
    <col min="7178" max="7178" width="10.5703125" customWidth="1"/>
    <col min="7179" max="7179" width="14" customWidth="1"/>
    <col min="7180" max="7180" width="25.28515625" customWidth="1"/>
    <col min="7181" max="7181" width="8.7109375" customWidth="1"/>
    <col min="7426" max="7426" width="5.42578125" customWidth="1"/>
    <col min="7427" max="7427" width="29.28515625" customWidth="1"/>
    <col min="7428" max="7428" width="13.85546875" customWidth="1"/>
    <col min="7429" max="7429" width="11.85546875" customWidth="1"/>
    <col min="7430" max="7430" width="12" customWidth="1"/>
    <col min="7431" max="7431" width="13.140625" customWidth="1"/>
    <col min="7432" max="7432" width="11" bestFit="1" customWidth="1"/>
    <col min="7433" max="7433" width="27" customWidth="1"/>
    <col min="7434" max="7434" width="10.5703125" customWidth="1"/>
    <col min="7435" max="7435" width="14" customWidth="1"/>
    <col min="7436" max="7436" width="25.28515625" customWidth="1"/>
    <col min="7437" max="7437" width="8.7109375" customWidth="1"/>
    <col min="7682" max="7682" width="5.42578125" customWidth="1"/>
    <col min="7683" max="7683" width="29.28515625" customWidth="1"/>
    <col min="7684" max="7684" width="13.85546875" customWidth="1"/>
    <col min="7685" max="7685" width="11.85546875" customWidth="1"/>
    <col min="7686" max="7686" width="12" customWidth="1"/>
    <col min="7687" max="7687" width="13.140625" customWidth="1"/>
    <col min="7688" max="7688" width="11" bestFit="1" customWidth="1"/>
    <col min="7689" max="7689" width="27" customWidth="1"/>
    <col min="7690" max="7690" width="10.5703125" customWidth="1"/>
    <col min="7691" max="7691" width="14" customWidth="1"/>
    <col min="7692" max="7692" width="25.28515625" customWidth="1"/>
    <col min="7693" max="7693" width="8.7109375" customWidth="1"/>
    <col min="7938" max="7938" width="5.42578125" customWidth="1"/>
    <col min="7939" max="7939" width="29.28515625" customWidth="1"/>
    <col min="7940" max="7940" width="13.85546875" customWidth="1"/>
    <col min="7941" max="7941" width="11.85546875" customWidth="1"/>
    <col min="7942" max="7942" width="12" customWidth="1"/>
    <col min="7943" max="7943" width="13.140625" customWidth="1"/>
    <col min="7944" max="7944" width="11" bestFit="1" customWidth="1"/>
    <col min="7945" max="7945" width="27" customWidth="1"/>
    <col min="7946" max="7946" width="10.5703125" customWidth="1"/>
    <col min="7947" max="7947" width="14" customWidth="1"/>
    <col min="7948" max="7948" width="25.28515625" customWidth="1"/>
    <col min="7949" max="7949" width="8.7109375" customWidth="1"/>
    <col min="8194" max="8194" width="5.42578125" customWidth="1"/>
    <col min="8195" max="8195" width="29.28515625" customWidth="1"/>
    <col min="8196" max="8196" width="13.85546875" customWidth="1"/>
    <col min="8197" max="8197" width="11.85546875" customWidth="1"/>
    <col min="8198" max="8198" width="12" customWidth="1"/>
    <col min="8199" max="8199" width="13.140625" customWidth="1"/>
    <col min="8200" max="8200" width="11" bestFit="1" customWidth="1"/>
    <col min="8201" max="8201" width="27" customWidth="1"/>
    <col min="8202" max="8202" width="10.5703125" customWidth="1"/>
    <col min="8203" max="8203" width="14" customWidth="1"/>
    <col min="8204" max="8204" width="25.28515625" customWidth="1"/>
    <col min="8205" max="8205" width="8.7109375" customWidth="1"/>
    <col min="8450" max="8450" width="5.42578125" customWidth="1"/>
    <col min="8451" max="8451" width="29.28515625" customWidth="1"/>
    <col min="8452" max="8452" width="13.85546875" customWidth="1"/>
    <col min="8453" max="8453" width="11.85546875" customWidth="1"/>
    <col min="8454" max="8454" width="12" customWidth="1"/>
    <col min="8455" max="8455" width="13.140625" customWidth="1"/>
    <col min="8456" max="8456" width="11" bestFit="1" customWidth="1"/>
    <col min="8457" max="8457" width="27" customWidth="1"/>
    <col min="8458" max="8458" width="10.5703125" customWidth="1"/>
    <col min="8459" max="8459" width="14" customWidth="1"/>
    <col min="8460" max="8460" width="25.28515625" customWidth="1"/>
    <col min="8461" max="8461" width="8.7109375" customWidth="1"/>
    <col min="8706" max="8706" width="5.42578125" customWidth="1"/>
    <col min="8707" max="8707" width="29.28515625" customWidth="1"/>
    <col min="8708" max="8708" width="13.85546875" customWidth="1"/>
    <col min="8709" max="8709" width="11.85546875" customWidth="1"/>
    <col min="8710" max="8710" width="12" customWidth="1"/>
    <col min="8711" max="8711" width="13.140625" customWidth="1"/>
    <col min="8712" max="8712" width="11" bestFit="1" customWidth="1"/>
    <col min="8713" max="8713" width="27" customWidth="1"/>
    <col min="8714" max="8714" width="10.5703125" customWidth="1"/>
    <col min="8715" max="8715" width="14" customWidth="1"/>
    <col min="8716" max="8716" width="25.28515625" customWidth="1"/>
    <col min="8717" max="8717" width="8.7109375" customWidth="1"/>
    <col min="8962" max="8962" width="5.42578125" customWidth="1"/>
    <col min="8963" max="8963" width="29.28515625" customWidth="1"/>
    <col min="8964" max="8964" width="13.85546875" customWidth="1"/>
    <col min="8965" max="8965" width="11.85546875" customWidth="1"/>
    <col min="8966" max="8966" width="12" customWidth="1"/>
    <col min="8967" max="8967" width="13.140625" customWidth="1"/>
    <col min="8968" max="8968" width="11" bestFit="1" customWidth="1"/>
    <col min="8969" max="8969" width="27" customWidth="1"/>
    <col min="8970" max="8970" width="10.5703125" customWidth="1"/>
    <col min="8971" max="8971" width="14" customWidth="1"/>
    <col min="8972" max="8972" width="25.28515625" customWidth="1"/>
    <col min="8973" max="8973" width="8.7109375" customWidth="1"/>
    <col min="9218" max="9218" width="5.42578125" customWidth="1"/>
    <col min="9219" max="9219" width="29.28515625" customWidth="1"/>
    <col min="9220" max="9220" width="13.85546875" customWidth="1"/>
    <col min="9221" max="9221" width="11.85546875" customWidth="1"/>
    <col min="9222" max="9222" width="12" customWidth="1"/>
    <col min="9223" max="9223" width="13.140625" customWidth="1"/>
    <col min="9224" max="9224" width="11" bestFit="1" customWidth="1"/>
    <col min="9225" max="9225" width="27" customWidth="1"/>
    <col min="9226" max="9226" width="10.5703125" customWidth="1"/>
    <col min="9227" max="9227" width="14" customWidth="1"/>
    <col min="9228" max="9228" width="25.28515625" customWidth="1"/>
    <col min="9229" max="9229" width="8.7109375" customWidth="1"/>
    <col min="9474" max="9474" width="5.42578125" customWidth="1"/>
    <col min="9475" max="9475" width="29.28515625" customWidth="1"/>
    <col min="9476" max="9476" width="13.85546875" customWidth="1"/>
    <col min="9477" max="9477" width="11.85546875" customWidth="1"/>
    <col min="9478" max="9478" width="12" customWidth="1"/>
    <col min="9479" max="9479" width="13.140625" customWidth="1"/>
    <col min="9480" max="9480" width="11" bestFit="1" customWidth="1"/>
    <col min="9481" max="9481" width="27" customWidth="1"/>
    <col min="9482" max="9482" width="10.5703125" customWidth="1"/>
    <col min="9483" max="9483" width="14" customWidth="1"/>
    <col min="9484" max="9484" width="25.28515625" customWidth="1"/>
    <col min="9485" max="9485" width="8.7109375" customWidth="1"/>
    <col min="9730" max="9730" width="5.42578125" customWidth="1"/>
    <col min="9731" max="9731" width="29.28515625" customWidth="1"/>
    <col min="9732" max="9732" width="13.85546875" customWidth="1"/>
    <col min="9733" max="9733" width="11.85546875" customWidth="1"/>
    <col min="9734" max="9734" width="12" customWidth="1"/>
    <col min="9735" max="9735" width="13.140625" customWidth="1"/>
    <col min="9736" max="9736" width="11" bestFit="1" customWidth="1"/>
    <col min="9737" max="9737" width="27" customWidth="1"/>
    <col min="9738" max="9738" width="10.5703125" customWidth="1"/>
    <col min="9739" max="9739" width="14" customWidth="1"/>
    <col min="9740" max="9740" width="25.28515625" customWidth="1"/>
    <col min="9741" max="9741" width="8.7109375" customWidth="1"/>
    <col min="9986" max="9986" width="5.42578125" customWidth="1"/>
    <col min="9987" max="9987" width="29.28515625" customWidth="1"/>
    <col min="9988" max="9988" width="13.85546875" customWidth="1"/>
    <col min="9989" max="9989" width="11.85546875" customWidth="1"/>
    <col min="9990" max="9990" width="12" customWidth="1"/>
    <col min="9991" max="9991" width="13.140625" customWidth="1"/>
    <col min="9992" max="9992" width="11" bestFit="1" customWidth="1"/>
    <col min="9993" max="9993" width="27" customWidth="1"/>
    <col min="9994" max="9994" width="10.5703125" customWidth="1"/>
    <col min="9995" max="9995" width="14" customWidth="1"/>
    <col min="9996" max="9996" width="25.28515625" customWidth="1"/>
    <col min="9997" max="9997" width="8.7109375" customWidth="1"/>
    <col min="10242" max="10242" width="5.42578125" customWidth="1"/>
    <col min="10243" max="10243" width="29.28515625" customWidth="1"/>
    <col min="10244" max="10244" width="13.85546875" customWidth="1"/>
    <col min="10245" max="10245" width="11.85546875" customWidth="1"/>
    <col min="10246" max="10246" width="12" customWidth="1"/>
    <col min="10247" max="10247" width="13.140625" customWidth="1"/>
    <col min="10248" max="10248" width="11" bestFit="1" customWidth="1"/>
    <col min="10249" max="10249" width="27" customWidth="1"/>
    <col min="10250" max="10250" width="10.5703125" customWidth="1"/>
    <col min="10251" max="10251" width="14" customWidth="1"/>
    <col min="10252" max="10252" width="25.28515625" customWidth="1"/>
    <col min="10253" max="10253" width="8.7109375" customWidth="1"/>
    <col min="10498" max="10498" width="5.42578125" customWidth="1"/>
    <col min="10499" max="10499" width="29.28515625" customWidth="1"/>
    <col min="10500" max="10500" width="13.85546875" customWidth="1"/>
    <col min="10501" max="10501" width="11.85546875" customWidth="1"/>
    <col min="10502" max="10502" width="12" customWidth="1"/>
    <col min="10503" max="10503" width="13.140625" customWidth="1"/>
    <col min="10504" max="10504" width="11" bestFit="1" customWidth="1"/>
    <col min="10505" max="10505" width="27" customWidth="1"/>
    <col min="10506" max="10506" width="10.5703125" customWidth="1"/>
    <col min="10507" max="10507" width="14" customWidth="1"/>
    <col min="10508" max="10508" width="25.28515625" customWidth="1"/>
    <col min="10509" max="10509" width="8.7109375" customWidth="1"/>
    <col min="10754" max="10754" width="5.42578125" customWidth="1"/>
    <col min="10755" max="10755" width="29.28515625" customWidth="1"/>
    <col min="10756" max="10756" width="13.85546875" customWidth="1"/>
    <col min="10757" max="10757" width="11.85546875" customWidth="1"/>
    <col min="10758" max="10758" width="12" customWidth="1"/>
    <col min="10759" max="10759" width="13.140625" customWidth="1"/>
    <col min="10760" max="10760" width="11" bestFit="1" customWidth="1"/>
    <col min="10761" max="10761" width="27" customWidth="1"/>
    <col min="10762" max="10762" width="10.5703125" customWidth="1"/>
    <col min="10763" max="10763" width="14" customWidth="1"/>
    <col min="10764" max="10764" width="25.28515625" customWidth="1"/>
    <col min="10765" max="10765" width="8.7109375" customWidth="1"/>
    <col min="11010" max="11010" width="5.42578125" customWidth="1"/>
    <col min="11011" max="11011" width="29.28515625" customWidth="1"/>
    <col min="11012" max="11012" width="13.85546875" customWidth="1"/>
    <col min="11013" max="11013" width="11.85546875" customWidth="1"/>
    <col min="11014" max="11014" width="12" customWidth="1"/>
    <col min="11015" max="11015" width="13.140625" customWidth="1"/>
    <col min="11016" max="11016" width="11" bestFit="1" customWidth="1"/>
    <col min="11017" max="11017" width="27" customWidth="1"/>
    <col min="11018" max="11018" width="10.5703125" customWidth="1"/>
    <col min="11019" max="11019" width="14" customWidth="1"/>
    <col min="11020" max="11020" width="25.28515625" customWidth="1"/>
    <col min="11021" max="11021" width="8.7109375" customWidth="1"/>
    <col min="11266" max="11266" width="5.42578125" customWidth="1"/>
    <col min="11267" max="11267" width="29.28515625" customWidth="1"/>
    <col min="11268" max="11268" width="13.85546875" customWidth="1"/>
    <col min="11269" max="11269" width="11.85546875" customWidth="1"/>
    <col min="11270" max="11270" width="12" customWidth="1"/>
    <col min="11271" max="11271" width="13.140625" customWidth="1"/>
    <col min="11272" max="11272" width="11" bestFit="1" customWidth="1"/>
    <col min="11273" max="11273" width="27" customWidth="1"/>
    <col min="11274" max="11274" width="10.5703125" customWidth="1"/>
    <col min="11275" max="11275" width="14" customWidth="1"/>
    <col min="11276" max="11276" width="25.28515625" customWidth="1"/>
    <col min="11277" max="11277" width="8.7109375" customWidth="1"/>
    <col min="11522" max="11522" width="5.42578125" customWidth="1"/>
    <col min="11523" max="11523" width="29.28515625" customWidth="1"/>
    <col min="11524" max="11524" width="13.85546875" customWidth="1"/>
    <col min="11525" max="11525" width="11.85546875" customWidth="1"/>
    <col min="11526" max="11526" width="12" customWidth="1"/>
    <col min="11527" max="11527" width="13.140625" customWidth="1"/>
    <col min="11528" max="11528" width="11" bestFit="1" customWidth="1"/>
    <col min="11529" max="11529" width="27" customWidth="1"/>
    <col min="11530" max="11530" width="10.5703125" customWidth="1"/>
    <col min="11531" max="11531" width="14" customWidth="1"/>
    <col min="11532" max="11532" width="25.28515625" customWidth="1"/>
    <col min="11533" max="11533" width="8.7109375" customWidth="1"/>
    <col min="11778" max="11778" width="5.42578125" customWidth="1"/>
    <col min="11779" max="11779" width="29.28515625" customWidth="1"/>
    <col min="11780" max="11780" width="13.85546875" customWidth="1"/>
    <col min="11781" max="11781" width="11.85546875" customWidth="1"/>
    <col min="11782" max="11782" width="12" customWidth="1"/>
    <col min="11783" max="11783" width="13.140625" customWidth="1"/>
    <col min="11784" max="11784" width="11" bestFit="1" customWidth="1"/>
    <col min="11785" max="11785" width="27" customWidth="1"/>
    <col min="11786" max="11786" width="10.5703125" customWidth="1"/>
    <col min="11787" max="11787" width="14" customWidth="1"/>
    <col min="11788" max="11788" width="25.28515625" customWidth="1"/>
    <col min="11789" max="11789" width="8.7109375" customWidth="1"/>
    <col min="12034" max="12034" width="5.42578125" customWidth="1"/>
    <col min="12035" max="12035" width="29.28515625" customWidth="1"/>
    <col min="12036" max="12036" width="13.85546875" customWidth="1"/>
    <col min="12037" max="12037" width="11.85546875" customWidth="1"/>
    <col min="12038" max="12038" width="12" customWidth="1"/>
    <col min="12039" max="12039" width="13.140625" customWidth="1"/>
    <col min="12040" max="12040" width="11" bestFit="1" customWidth="1"/>
    <col min="12041" max="12041" width="27" customWidth="1"/>
    <col min="12042" max="12042" width="10.5703125" customWidth="1"/>
    <col min="12043" max="12043" width="14" customWidth="1"/>
    <col min="12044" max="12044" width="25.28515625" customWidth="1"/>
    <col min="12045" max="12045" width="8.7109375" customWidth="1"/>
    <col min="12290" max="12290" width="5.42578125" customWidth="1"/>
    <col min="12291" max="12291" width="29.28515625" customWidth="1"/>
    <col min="12292" max="12292" width="13.85546875" customWidth="1"/>
    <col min="12293" max="12293" width="11.85546875" customWidth="1"/>
    <col min="12294" max="12294" width="12" customWidth="1"/>
    <col min="12295" max="12295" width="13.140625" customWidth="1"/>
    <col min="12296" max="12296" width="11" bestFit="1" customWidth="1"/>
    <col min="12297" max="12297" width="27" customWidth="1"/>
    <col min="12298" max="12298" width="10.5703125" customWidth="1"/>
    <col min="12299" max="12299" width="14" customWidth="1"/>
    <col min="12300" max="12300" width="25.28515625" customWidth="1"/>
    <col min="12301" max="12301" width="8.7109375" customWidth="1"/>
    <col min="12546" max="12546" width="5.42578125" customWidth="1"/>
    <col min="12547" max="12547" width="29.28515625" customWidth="1"/>
    <col min="12548" max="12548" width="13.85546875" customWidth="1"/>
    <col min="12549" max="12549" width="11.85546875" customWidth="1"/>
    <col min="12550" max="12550" width="12" customWidth="1"/>
    <col min="12551" max="12551" width="13.140625" customWidth="1"/>
    <col min="12552" max="12552" width="11" bestFit="1" customWidth="1"/>
    <col min="12553" max="12553" width="27" customWidth="1"/>
    <col min="12554" max="12554" width="10.5703125" customWidth="1"/>
    <col min="12555" max="12555" width="14" customWidth="1"/>
    <col min="12556" max="12556" width="25.28515625" customWidth="1"/>
    <col min="12557" max="12557" width="8.7109375" customWidth="1"/>
    <col min="12802" max="12802" width="5.42578125" customWidth="1"/>
    <col min="12803" max="12803" width="29.28515625" customWidth="1"/>
    <col min="12804" max="12804" width="13.85546875" customWidth="1"/>
    <col min="12805" max="12805" width="11.85546875" customWidth="1"/>
    <col min="12806" max="12806" width="12" customWidth="1"/>
    <col min="12807" max="12807" width="13.140625" customWidth="1"/>
    <col min="12808" max="12808" width="11" bestFit="1" customWidth="1"/>
    <col min="12809" max="12809" width="27" customWidth="1"/>
    <col min="12810" max="12810" width="10.5703125" customWidth="1"/>
    <col min="12811" max="12811" width="14" customWidth="1"/>
    <col min="12812" max="12812" width="25.28515625" customWidth="1"/>
    <col min="12813" max="12813" width="8.7109375" customWidth="1"/>
    <col min="13058" max="13058" width="5.42578125" customWidth="1"/>
    <col min="13059" max="13059" width="29.28515625" customWidth="1"/>
    <col min="13060" max="13060" width="13.85546875" customWidth="1"/>
    <col min="13061" max="13061" width="11.85546875" customWidth="1"/>
    <col min="13062" max="13062" width="12" customWidth="1"/>
    <col min="13063" max="13063" width="13.140625" customWidth="1"/>
    <col min="13064" max="13064" width="11" bestFit="1" customWidth="1"/>
    <col min="13065" max="13065" width="27" customWidth="1"/>
    <col min="13066" max="13066" width="10.5703125" customWidth="1"/>
    <col min="13067" max="13067" width="14" customWidth="1"/>
    <col min="13068" max="13068" width="25.28515625" customWidth="1"/>
    <col min="13069" max="13069" width="8.7109375" customWidth="1"/>
    <col min="13314" max="13314" width="5.42578125" customWidth="1"/>
    <col min="13315" max="13315" width="29.28515625" customWidth="1"/>
    <col min="13316" max="13316" width="13.85546875" customWidth="1"/>
    <col min="13317" max="13317" width="11.85546875" customWidth="1"/>
    <col min="13318" max="13318" width="12" customWidth="1"/>
    <col min="13319" max="13319" width="13.140625" customWidth="1"/>
    <col min="13320" max="13320" width="11" bestFit="1" customWidth="1"/>
    <col min="13321" max="13321" width="27" customWidth="1"/>
    <col min="13322" max="13322" width="10.5703125" customWidth="1"/>
    <col min="13323" max="13323" width="14" customWidth="1"/>
    <col min="13324" max="13324" width="25.28515625" customWidth="1"/>
    <col min="13325" max="13325" width="8.7109375" customWidth="1"/>
    <col min="13570" max="13570" width="5.42578125" customWidth="1"/>
    <col min="13571" max="13571" width="29.28515625" customWidth="1"/>
    <col min="13572" max="13572" width="13.85546875" customWidth="1"/>
    <col min="13573" max="13573" width="11.85546875" customWidth="1"/>
    <col min="13574" max="13574" width="12" customWidth="1"/>
    <col min="13575" max="13575" width="13.140625" customWidth="1"/>
    <col min="13576" max="13576" width="11" bestFit="1" customWidth="1"/>
    <col min="13577" max="13577" width="27" customWidth="1"/>
    <col min="13578" max="13578" width="10.5703125" customWidth="1"/>
    <col min="13579" max="13579" width="14" customWidth="1"/>
    <col min="13580" max="13580" width="25.28515625" customWidth="1"/>
    <col min="13581" max="13581" width="8.7109375" customWidth="1"/>
    <col min="13826" max="13826" width="5.42578125" customWidth="1"/>
    <col min="13827" max="13827" width="29.28515625" customWidth="1"/>
    <col min="13828" max="13828" width="13.85546875" customWidth="1"/>
    <col min="13829" max="13829" width="11.85546875" customWidth="1"/>
    <col min="13830" max="13830" width="12" customWidth="1"/>
    <col min="13831" max="13831" width="13.140625" customWidth="1"/>
    <col min="13832" max="13832" width="11" bestFit="1" customWidth="1"/>
    <col min="13833" max="13833" width="27" customWidth="1"/>
    <col min="13834" max="13834" width="10.5703125" customWidth="1"/>
    <col min="13835" max="13835" width="14" customWidth="1"/>
    <col min="13836" max="13836" width="25.28515625" customWidth="1"/>
    <col min="13837" max="13837" width="8.7109375" customWidth="1"/>
    <col min="14082" max="14082" width="5.42578125" customWidth="1"/>
    <col min="14083" max="14083" width="29.28515625" customWidth="1"/>
    <col min="14084" max="14084" width="13.85546875" customWidth="1"/>
    <col min="14085" max="14085" width="11.85546875" customWidth="1"/>
    <col min="14086" max="14086" width="12" customWidth="1"/>
    <col min="14087" max="14087" width="13.140625" customWidth="1"/>
    <col min="14088" max="14088" width="11" bestFit="1" customWidth="1"/>
    <col min="14089" max="14089" width="27" customWidth="1"/>
    <col min="14090" max="14090" width="10.5703125" customWidth="1"/>
    <col min="14091" max="14091" width="14" customWidth="1"/>
    <col min="14092" max="14092" width="25.28515625" customWidth="1"/>
    <col min="14093" max="14093" width="8.7109375" customWidth="1"/>
    <col min="14338" max="14338" width="5.42578125" customWidth="1"/>
    <col min="14339" max="14339" width="29.28515625" customWidth="1"/>
    <col min="14340" max="14340" width="13.85546875" customWidth="1"/>
    <col min="14341" max="14341" width="11.85546875" customWidth="1"/>
    <col min="14342" max="14342" width="12" customWidth="1"/>
    <col min="14343" max="14343" width="13.140625" customWidth="1"/>
    <col min="14344" max="14344" width="11" bestFit="1" customWidth="1"/>
    <col min="14345" max="14345" width="27" customWidth="1"/>
    <col min="14346" max="14346" width="10.5703125" customWidth="1"/>
    <col min="14347" max="14347" width="14" customWidth="1"/>
    <col min="14348" max="14348" width="25.28515625" customWidth="1"/>
    <col min="14349" max="14349" width="8.7109375" customWidth="1"/>
    <col min="14594" max="14594" width="5.42578125" customWidth="1"/>
    <col min="14595" max="14595" width="29.28515625" customWidth="1"/>
    <col min="14596" max="14596" width="13.85546875" customWidth="1"/>
    <col min="14597" max="14597" width="11.85546875" customWidth="1"/>
    <col min="14598" max="14598" width="12" customWidth="1"/>
    <col min="14599" max="14599" width="13.140625" customWidth="1"/>
    <col min="14600" max="14600" width="11" bestFit="1" customWidth="1"/>
    <col min="14601" max="14601" width="27" customWidth="1"/>
    <col min="14602" max="14602" width="10.5703125" customWidth="1"/>
    <col min="14603" max="14603" width="14" customWidth="1"/>
    <col min="14604" max="14604" width="25.28515625" customWidth="1"/>
    <col min="14605" max="14605" width="8.7109375" customWidth="1"/>
    <col min="14850" max="14850" width="5.42578125" customWidth="1"/>
    <col min="14851" max="14851" width="29.28515625" customWidth="1"/>
    <col min="14852" max="14852" width="13.85546875" customWidth="1"/>
    <col min="14853" max="14853" width="11.85546875" customWidth="1"/>
    <col min="14854" max="14854" width="12" customWidth="1"/>
    <col min="14855" max="14855" width="13.140625" customWidth="1"/>
    <col min="14856" max="14856" width="11" bestFit="1" customWidth="1"/>
    <col min="14857" max="14857" width="27" customWidth="1"/>
    <col min="14858" max="14858" width="10.5703125" customWidth="1"/>
    <col min="14859" max="14859" width="14" customWidth="1"/>
    <col min="14860" max="14860" width="25.28515625" customWidth="1"/>
    <col min="14861" max="14861" width="8.7109375" customWidth="1"/>
    <col min="15106" max="15106" width="5.42578125" customWidth="1"/>
    <col min="15107" max="15107" width="29.28515625" customWidth="1"/>
    <col min="15108" max="15108" width="13.85546875" customWidth="1"/>
    <col min="15109" max="15109" width="11.85546875" customWidth="1"/>
    <col min="15110" max="15110" width="12" customWidth="1"/>
    <col min="15111" max="15111" width="13.140625" customWidth="1"/>
    <col min="15112" max="15112" width="11" bestFit="1" customWidth="1"/>
    <col min="15113" max="15113" width="27" customWidth="1"/>
    <col min="15114" max="15114" width="10.5703125" customWidth="1"/>
    <col min="15115" max="15115" width="14" customWidth="1"/>
    <col min="15116" max="15116" width="25.28515625" customWidth="1"/>
    <col min="15117" max="15117" width="8.7109375" customWidth="1"/>
    <col min="15362" max="15362" width="5.42578125" customWidth="1"/>
    <col min="15363" max="15363" width="29.28515625" customWidth="1"/>
    <col min="15364" max="15364" width="13.85546875" customWidth="1"/>
    <col min="15365" max="15365" width="11.85546875" customWidth="1"/>
    <col min="15366" max="15366" width="12" customWidth="1"/>
    <col min="15367" max="15367" width="13.140625" customWidth="1"/>
    <col min="15368" max="15368" width="11" bestFit="1" customWidth="1"/>
    <col min="15369" max="15369" width="27" customWidth="1"/>
    <col min="15370" max="15370" width="10.5703125" customWidth="1"/>
    <col min="15371" max="15371" width="14" customWidth="1"/>
    <col min="15372" max="15372" width="25.28515625" customWidth="1"/>
    <col min="15373" max="15373" width="8.7109375" customWidth="1"/>
    <col min="15618" max="15618" width="5.42578125" customWidth="1"/>
    <col min="15619" max="15619" width="29.28515625" customWidth="1"/>
    <col min="15620" max="15620" width="13.85546875" customWidth="1"/>
    <col min="15621" max="15621" width="11.85546875" customWidth="1"/>
    <col min="15622" max="15622" width="12" customWidth="1"/>
    <col min="15623" max="15623" width="13.140625" customWidth="1"/>
    <col min="15624" max="15624" width="11" bestFit="1" customWidth="1"/>
    <col min="15625" max="15625" width="27" customWidth="1"/>
    <col min="15626" max="15626" width="10.5703125" customWidth="1"/>
    <col min="15627" max="15627" width="14" customWidth="1"/>
    <col min="15628" max="15628" width="25.28515625" customWidth="1"/>
    <col min="15629" max="15629" width="8.7109375" customWidth="1"/>
    <col min="15874" max="15874" width="5.42578125" customWidth="1"/>
    <col min="15875" max="15875" width="29.28515625" customWidth="1"/>
    <col min="15876" max="15876" width="13.85546875" customWidth="1"/>
    <col min="15877" max="15877" width="11.85546875" customWidth="1"/>
    <col min="15878" max="15878" width="12" customWidth="1"/>
    <col min="15879" max="15879" width="13.140625" customWidth="1"/>
    <col min="15880" max="15880" width="11" bestFit="1" customWidth="1"/>
    <col min="15881" max="15881" width="27" customWidth="1"/>
    <col min="15882" max="15882" width="10.5703125" customWidth="1"/>
    <col min="15883" max="15883" width="14" customWidth="1"/>
    <col min="15884" max="15884" width="25.28515625" customWidth="1"/>
    <col min="15885" max="15885" width="8.7109375" customWidth="1"/>
    <col min="16130" max="16130" width="5.42578125" customWidth="1"/>
    <col min="16131" max="16131" width="29.28515625" customWidth="1"/>
    <col min="16132" max="16132" width="13.85546875" customWidth="1"/>
    <col min="16133" max="16133" width="11.85546875" customWidth="1"/>
    <col min="16134" max="16134" width="12" customWidth="1"/>
    <col min="16135" max="16135" width="13.140625" customWidth="1"/>
    <col min="16136" max="16136" width="11" bestFit="1" customWidth="1"/>
    <col min="16137" max="16137" width="27" customWidth="1"/>
    <col min="16138" max="16138" width="10.5703125" customWidth="1"/>
    <col min="16139" max="16139" width="14" customWidth="1"/>
    <col min="16140" max="16140" width="25.28515625" customWidth="1"/>
    <col min="16141" max="16141" width="8.7109375" customWidth="1"/>
  </cols>
  <sheetData>
    <row r="1" spans="1:12" ht="128.25" x14ac:dyDescent="0.25">
      <c r="B1" s="16" t="s">
        <v>30</v>
      </c>
      <c r="C1" s="16" t="s">
        <v>31</v>
      </c>
      <c r="D1" s="16" t="s">
        <v>32</v>
      </c>
      <c r="E1" s="16" t="s">
        <v>33</v>
      </c>
      <c r="F1" s="17" t="s">
        <v>34</v>
      </c>
      <c r="G1" s="17" t="s">
        <v>35</v>
      </c>
      <c r="H1" s="17" t="s">
        <v>36</v>
      </c>
      <c r="I1" s="16" t="s">
        <v>37</v>
      </c>
      <c r="J1" s="16" t="s">
        <v>38</v>
      </c>
      <c r="K1" s="18" t="s">
        <v>39</v>
      </c>
      <c r="L1"/>
    </row>
    <row r="2" spans="1:12" ht="15.75" x14ac:dyDescent="0.25">
      <c r="B2" s="28">
        <v>1</v>
      </c>
      <c r="C2" s="16">
        <v>2</v>
      </c>
      <c r="D2" s="29">
        <v>3</v>
      </c>
      <c r="E2" s="16">
        <v>4</v>
      </c>
      <c r="F2" s="16">
        <v>5</v>
      </c>
      <c r="G2" s="16">
        <v>6</v>
      </c>
      <c r="H2" s="16">
        <v>7</v>
      </c>
      <c r="I2" s="16">
        <v>8</v>
      </c>
      <c r="J2" s="16">
        <v>9</v>
      </c>
      <c r="K2" s="18">
        <v>10</v>
      </c>
      <c r="L2"/>
    </row>
    <row r="3" spans="1:12" ht="30" x14ac:dyDescent="0.25">
      <c r="A3">
        <v>1</v>
      </c>
      <c r="B3" s="20">
        <v>63</v>
      </c>
      <c r="C3" s="45" t="s">
        <v>411</v>
      </c>
      <c r="D3" s="46" t="s">
        <v>40</v>
      </c>
      <c r="E3" s="47" t="s">
        <v>53</v>
      </c>
      <c r="F3" s="48">
        <v>368</v>
      </c>
      <c r="G3" s="48">
        <v>445.28</v>
      </c>
      <c r="H3" s="49">
        <v>45719</v>
      </c>
      <c r="I3" s="47" t="s">
        <v>412</v>
      </c>
      <c r="J3" s="47" t="s">
        <v>413</v>
      </c>
      <c r="K3" s="27" t="s">
        <v>414</v>
      </c>
      <c r="L3"/>
    </row>
    <row r="4" spans="1:12" ht="60" x14ac:dyDescent="0.25">
      <c r="A4">
        <v>2</v>
      </c>
      <c r="B4" s="20">
        <v>85</v>
      </c>
      <c r="C4" s="45" t="s">
        <v>133</v>
      </c>
      <c r="D4" s="46" t="s">
        <v>40</v>
      </c>
      <c r="E4" s="47" t="s">
        <v>51</v>
      </c>
      <c r="F4" s="48">
        <v>735</v>
      </c>
      <c r="G4" s="48">
        <v>735</v>
      </c>
      <c r="H4" s="49">
        <v>45742</v>
      </c>
      <c r="I4" s="47" t="s">
        <v>134</v>
      </c>
      <c r="J4" s="47" t="s">
        <v>415</v>
      </c>
      <c r="K4" s="27" t="s">
        <v>136</v>
      </c>
      <c r="L4"/>
    </row>
    <row r="5" spans="1:12" ht="60" x14ac:dyDescent="0.25">
      <c r="A5">
        <v>3</v>
      </c>
      <c r="B5" s="20">
        <v>91</v>
      </c>
      <c r="C5" s="45" t="s">
        <v>76</v>
      </c>
      <c r="D5" s="46" t="s">
        <v>40</v>
      </c>
      <c r="E5" s="47" t="s">
        <v>65</v>
      </c>
      <c r="F5" s="48">
        <v>25.32</v>
      </c>
      <c r="G5" s="48">
        <v>30.64</v>
      </c>
      <c r="H5" s="49">
        <v>45743</v>
      </c>
      <c r="I5" s="47" t="s">
        <v>416</v>
      </c>
      <c r="J5" s="47" t="s">
        <v>417</v>
      </c>
      <c r="K5" s="27" t="s">
        <v>324</v>
      </c>
      <c r="L5"/>
    </row>
    <row r="6" spans="1:12" ht="60" x14ac:dyDescent="0.25">
      <c r="A6">
        <v>4</v>
      </c>
      <c r="B6" s="20">
        <v>92</v>
      </c>
      <c r="C6" s="45" t="s">
        <v>76</v>
      </c>
      <c r="D6" s="46" t="s">
        <v>40</v>
      </c>
      <c r="E6" s="47" t="s">
        <v>65</v>
      </c>
      <c r="F6" s="48">
        <v>12.85</v>
      </c>
      <c r="G6" s="48">
        <v>15.26</v>
      </c>
      <c r="H6" s="49">
        <v>45744</v>
      </c>
      <c r="I6" s="47" t="s">
        <v>68</v>
      </c>
      <c r="J6" s="47" t="s">
        <v>418</v>
      </c>
      <c r="K6" s="27" t="s">
        <v>324</v>
      </c>
      <c r="L6"/>
    </row>
    <row r="7" spans="1:12" ht="45" x14ac:dyDescent="0.25">
      <c r="A7">
        <v>5</v>
      </c>
      <c r="B7" s="20">
        <v>96</v>
      </c>
      <c r="C7" s="19" t="s">
        <v>419</v>
      </c>
      <c r="D7" s="31" t="s">
        <v>40</v>
      </c>
      <c r="E7" s="20" t="s">
        <v>75</v>
      </c>
      <c r="F7" s="32">
        <v>180</v>
      </c>
      <c r="G7" s="32">
        <v>217.8</v>
      </c>
      <c r="H7" s="33">
        <v>45747</v>
      </c>
      <c r="I7" s="20" t="s">
        <v>420</v>
      </c>
      <c r="J7" s="20" t="s">
        <v>421</v>
      </c>
      <c r="K7" s="21" t="s">
        <v>422</v>
      </c>
      <c r="L7"/>
    </row>
    <row r="8" spans="1:12" ht="45" x14ac:dyDescent="0.25">
      <c r="A8">
        <v>6</v>
      </c>
      <c r="B8" s="20">
        <v>97</v>
      </c>
      <c r="C8" s="19" t="s">
        <v>423</v>
      </c>
      <c r="D8" s="31" t="s">
        <v>40</v>
      </c>
      <c r="E8" s="20" t="s">
        <v>52</v>
      </c>
      <c r="F8" s="32">
        <v>90.24</v>
      </c>
      <c r="G8" s="32">
        <v>109.19</v>
      </c>
      <c r="H8" s="33">
        <v>45748</v>
      </c>
      <c r="I8" s="20" t="s">
        <v>424</v>
      </c>
      <c r="J8" s="20" t="s">
        <v>425</v>
      </c>
      <c r="K8" s="21" t="s">
        <v>426</v>
      </c>
      <c r="L8"/>
    </row>
    <row r="9" spans="1:12" ht="45" x14ac:dyDescent="0.25">
      <c r="A9">
        <v>7</v>
      </c>
      <c r="B9" s="20">
        <v>98</v>
      </c>
      <c r="C9" s="19" t="s">
        <v>427</v>
      </c>
      <c r="D9" s="31" t="s">
        <v>40</v>
      </c>
      <c r="E9" s="20" t="s">
        <v>428</v>
      </c>
      <c r="F9" s="32">
        <v>194.21</v>
      </c>
      <c r="G9" s="32">
        <v>235</v>
      </c>
      <c r="H9" s="33">
        <v>45748</v>
      </c>
      <c r="I9" s="20" t="s">
        <v>429</v>
      </c>
      <c r="J9" s="20" t="s">
        <v>430</v>
      </c>
      <c r="K9" s="21" t="s">
        <v>431</v>
      </c>
      <c r="L9"/>
    </row>
    <row r="10" spans="1:12" ht="30" x14ac:dyDescent="0.25">
      <c r="A10">
        <v>8</v>
      </c>
      <c r="B10" s="20">
        <v>99</v>
      </c>
      <c r="C10" s="19" t="s">
        <v>432</v>
      </c>
      <c r="D10" s="31" t="s">
        <v>40</v>
      </c>
      <c r="E10" s="20" t="s">
        <v>219</v>
      </c>
      <c r="F10" s="32">
        <v>116.71</v>
      </c>
      <c r="G10" s="32">
        <v>141.22999999999999</v>
      </c>
      <c r="H10" s="33">
        <v>45749</v>
      </c>
      <c r="I10" s="20" t="s">
        <v>433</v>
      </c>
      <c r="J10" s="20" t="s">
        <v>434</v>
      </c>
      <c r="K10" s="21" t="s">
        <v>435</v>
      </c>
      <c r="L10"/>
    </row>
    <row r="11" spans="1:12" ht="60" x14ac:dyDescent="0.25">
      <c r="A11">
        <v>9</v>
      </c>
      <c r="B11" s="20">
        <v>100</v>
      </c>
      <c r="C11" s="19" t="s">
        <v>76</v>
      </c>
      <c r="D11" s="31" t="s">
        <v>40</v>
      </c>
      <c r="E11" s="20" t="s">
        <v>65</v>
      </c>
      <c r="F11" s="32">
        <v>40.71</v>
      </c>
      <c r="G11" s="32">
        <v>49.26</v>
      </c>
      <c r="H11" s="33">
        <v>45750</v>
      </c>
      <c r="I11" s="20" t="s">
        <v>117</v>
      </c>
      <c r="J11" s="20" t="s">
        <v>436</v>
      </c>
      <c r="K11" s="21" t="s">
        <v>324</v>
      </c>
      <c r="L11"/>
    </row>
    <row r="12" spans="1:12" ht="45" x14ac:dyDescent="0.25">
      <c r="A12">
        <v>10</v>
      </c>
      <c r="B12" s="20">
        <v>101</v>
      </c>
      <c r="C12" s="19" t="s">
        <v>437</v>
      </c>
      <c r="D12" s="31" t="s">
        <v>40</v>
      </c>
      <c r="E12" s="20" t="s">
        <v>72</v>
      </c>
      <c r="F12" s="32">
        <v>430</v>
      </c>
      <c r="G12" s="32">
        <v>520.29999999999995</v>
      </c>
      <c r="H12" s="33">
        <v>45750</v>
      </c>
      <c r="I12" s="20" t="s">
        <v>438</v>
      </c>
      <c r="J12" s="20" t="s">
        <v>439</v>
      </c>
      <c r="K12" s="21" t="s">
        <v>440</v>
      </c>
      <c r="L12"/>
    </row>
    <row r="13" spans="1:12" ht="30" x14ac:dyDescent="0.25">
      <c r="A13">
        <v>11</v>
      </c>
      <c r="B13" s="20">
        <v>102</v>
      </c>
      <c r="C13" s="19" t="s">
        <v>441</v>
      </c>
      <c r="D13" s="31" t="s">
        <v>40</v>
      </c>
      <c r="E13" s="20" t="s">
        <v>268</v>
      </c>
      <c r="F13" s="32">
        <v>167.89</v>
      </c>
      <c r="G13" s="32">
        <v>203.15</v>
      </c>
      <c r="H13" s="33">
        <v>45751</v>
      </c>
      <c r="I13" s="20" t="s">
        <v>442</v>
      </c>
      <c r="J13" s="20" t="s">
        <v>443</v>
      </c>
      <c r="K13" s="21" t="s">
        <v>444</v>
      </c>
      <c r="L13"/>
    </row>
    <row r="14" spans="1:12" ht="60" x14ac:dyDescent="0.25">
      <c r="A14">
        <v>12</v>
      </c>
      <c r="B14" s="20">
        <v>103</v>
      </c>
      <c r="C14" s="19" t="s">
        <v>76</v>
      </c>
      <c r="D14" s="31" t="s">
        <v>40</v>
      </c>
      <c r="E14" s="20" t="s">
        <v>65</v>
      </c>
      <c r="F14" s="32">
        <v>16.07</v>
      </c>
      <c r="G14" s="32">
        <v>19.45</v>
      </c>
      <c r="H14" s="33">
        <v>45754</v>
      </c>
      <c r="I14" s="20" t="s">
        <v>445</v>
      </c>
      <c r="J14" s="20" t="s">
        <v>446</v>
      </c>
      <c r="K14" s="21" t="s">
        <v>324</v>
      </c>
      <c r="L14"/>
    </row>
    <row r="15" spans="1:12" ht="45" x14ac:dyDescent="0.25">
      <c r="A15">
        <v>13</v>
      </c>
      <c r="B15" s="20">
        <v>104</v>
      </c>
      <c r="C15" s="19" t="s">
        <v>447</v>
      </c>
      <c r="D15" s="31" t="s">
        <v>40</v>
      </c>
      <c r="E15" s="20" t="s">
        <v>448</v>
      </c>
      <c r="F15" s="32">
        <v>32.81</v>
      </c>
      <c r="G15" s="32">
        <v>39.700000000000003</v>
      </c>
      <c r="H15" s="33">
        <v>45755</v>
      </c>
      <c r="I15" s="20" t="s">
        <v>449</v>
      </c>
      <c r="J15" s="20" t="s">
        <v>450</v>
      </c>
      <c r="K15" s="21" t="s">
        <v>451</v>
      </c>
      <c r="L15"/>
    </row>
    <row r="16" spans="1:12" ht="60" x14ac:dyDescent="0.25">
      <c r="A16">
        <v>14</v>
      </c>
      <c r="B16" s="20">
        <v>105</v>
      </c>
      <c r="C16" s="19" t="s">
        <v>452</v>
      </c>
      <c r="D16" s="31" t="s">
        <v>40</v>
      </c>
      <c r="E16" s="20" t="s">
        <v>453</v>
      </c>
      <c r="F16" s="32">
        <v>2448</v>
      </c>
      <c r="G16" s="32">
        <v>2962.08</v>
      </c>
      <c r="H16" s="33">
        <v>45756</v>
      </c>
      <c r="I16" s="20" t="s">
        <v>454</v>
      </c>
      <c r="J16" s="20" t="s">
        <v>455</v>
      </c>
      <c r="K16" s="21" t="s">
        <v>456</v>
      </c>
      <c r="L16"/>
    </row>
    <row r="17" spans="1:12" ht="75" x14ac:dyDescent="0.25">
      <c r="A17">
        <v>15</v>
      </c>
      <c r="B17" s="20">
        <v>106</v>
      </c>
      <c r="C17" s="19" t="s">
        <v>457</v>
      </c>
      <c r="D17" s="31" t="s">
        <v>40</v>
      </c>
      <c r="E17" s="20" t="s">
        <v>458</v>
      </c>
      <c r="F17" s="32">
        <v>632</v>
      </c>
      <c r="G17" s="32">
        <v>764.72</v>
      </c>
      <c r="H17" s="33">
        <v>45756</v>
      </c>
      <c r="I17" s="20" t="s">
        <v>459</v>
      </c>
      <c r="J17" s="20" t="s">
        <v>460</v>
      </c>
      <c r="K17" s="21" t="s">
        <v>461</v>
      </c>
      <c r="L17"/>
    </row>
    <row r="18" spans="1:12" ht="90" x14ac:dyDescent="0.25">
      <c r="A18">
        <v>16</v>
      </c>
      <c r="B18" s="20">
        <v>107</v>
      </c>
      <c r="C18" s="19" t="s">
        <v>462</v>
      </c>
      <c r="D18" s="31" t="s">
        <v>40</v>
      </c>
      <c r="E18" s="20" t="s">
        <v>43</v>
      </c>
      <c r="F18" s="32">
        <v>5454.55</v>
      </c>
      <c r="G18" s="32">
        <v>6600</v>
      </c>
      <c r="H18" s="33">
        <v>45756</v>
      </c>
      <c r="I18" s="30" t="s">
        <v>463</v>
      </c>
      <c r="J18" s="20" t="s">
        <v>464</v>
      </c>
      <c r="K18" s="21" t="s">
        <v>465</v>
      </c>
      <c r="L18"/>
    </row>
    <row r="19" spans="1:12" ht="90" x14ac:dyDescent="0.25">
      <c r="B19" s="20"/>
      <c r="C19" s="19"/>
      <c r="D19" s="31" t="s">
        <v>40</v>
      </c>
      <c r="E19" s="20" t="s">
        <v>43</v>
      </c>
      <c r="F19" s="32">
        <v>1259</v>
      </c>
      <c r="G19" s="32">
        <v>1523.39</v>
      </c>
      <c r="H19" s="33">
        <v>45757</v>
      </c>
      <c r="I19" s="30" t="s">
        <v>466</v>
      </c>
      <c r="J19" s="20" t="s">
        <v>467</v>
      </c>
      <c r="K19" s="21" t="s">
        <v>465</v>
      </c>
      <c r="L19"/>
    </row>
    <row r="20" spans="1:12" ht="45" x14ac:dyDescent="0.25">
      <c r="A20">
        <v>17</v>
      </c>
      <c r="B20" s="20">
        <v>108</v>
      </c>
      <c r="C20" s="19" t="s">
        <v>468</v>
      </c>
      <c r="D20" s="31" t="s">
        <v>40</v>
      </c>
      <c r="E20" s="20" t="s">
        <v>469</v>
      </c>
      <c r="F20" s="32">
        <v>687</v>
      </c>
      <c r="G20" s="32">
        <v>831.27</v>
      </c>
      <c r="H20" s="33">
        <v>45757</v>
      </c>
      <c r="I20" s="20" t="s">
        <v>470</v>
      </c>
      <c r="J20" s="20" t="s">
        <v>471</v>
      </c>
      <c r="K20" s="21" t="s">
        <v>472</v>
      </c>
      <c r="L20"/>
    </row>
    <row r="21" spans="1:12" ht="45" x14ac:dyDescent="0.25">
      <c r="A21">
        <v>18</v>
      </c>
      <c r="B21" s="20">
        <v>109</v>
      </c>
      <c r="C21" s="19" t="s">
        <v>473</v>
      </c>
      <c r="D21" s="31" t="s">
        <v>40</v>
      </c>
      <c r="E21" s="20" t="s">
        <v>67</v>
      </c>
      <c r="F21" s="32">
        <v>83.64</v>
      </c>
      <c r="G21" s="32">
        <v>101.2</v>
      </c>
      <c r="H21" s="33">
        <v>45757</v>
      </c>
      <c r="I21" s="20" t="s">
        <v>474</v>
      </c>
      <c r="J21" s="20" t="s">
        <v>475</v>
      </c>
      <c r="K21" s="21" t="s">
        <v>476</v>
      </c>
      <c r="L21"/>
    </row>
    <row r="22" spans="1:12" ht="60" x14ac:dyDescent="0.25">
      <c r="A22">
        <v>19</v>
      </c>
      <c r="B22" s="20">
        <v>110</v>
      </c>
      <c r="C22" s="19" t="s">
        <v>477</v>
      </c>
      <c r="D22" s="31" t="s">
        <v>40</v>
      </c>
      <c r="E22" s="20" t="s">
        <v>453</v>
      </c>
      <c r="F22" s="32">
        <v>100</v>
      </c>
      <c r="G22" s="32">
        <v>121</v>
      </c>
      <c r="H22" s="33">
        <v>45758</v>
      </c>
      <c r="I22" s="20" t="s">
        <v>478</v>
      </c>
      <c r="J22" s="20" t="s">
        <v>479</v>
      </c>
      <c r="K22" s="21" t="s">
        <v>480</v>
      </c>
      <c r="L22"/>
    </row>
    <row r="23" spans="1:12" ht="90" x14ac:dyDescent="0.25">
      <c r="A23">
        <v>20</v>
      </c>
      <c r="B23" s="20">
        <v>111</v>
      </c>
      <c r="C23" s="19" t="s">
        <v>481</v>
      </c>
      <c r="D23" s="31" t="s">
        <v>40</v>
      </c>
      <c r="E23" s="20" t="s">
        <v>482</v>
      </c>
      <c r="F23" s="32">
        <v>8257.5</v>
      </c>
      <c r="G23" s="32">
        <v>9991.58</v>
      </c>
      <c r="H23" s="33">
        <v>45758</v>
      </c>
      <c r="I23" s="20" t="s">
        <v>483</v>
      </c>
      <c r="J23" s="20" t="s">
        <v>484</v>
      </c>
      <c r="K23" s="21" t="s">
        <v>485</v>
      </c>
      <c r="L23"/>
    </row>
    <row r="24" spans="1:12" ht="90" x14ac:dyDescent="0.25">
      <c r="A24">
        <v>21</v>
      </c>
      <c r="B24" s="20">
        <v>115</v>
      </c>
      <c r="C24" s="19" t="s">
        <v>511</v>
      </c>
      <c r="D24" s="31" t="s">
        <v>40</v>
      </c>
      <c r="E24" s="20" t="s">
        <v>512</v>
      </c>
      <c r="F24" s="32">
        <v>12338.45</v>
      </c>
      <c r="G24" s="50">
        <v>12338.45</v>
      </c>
      <c r="H24" s="33">
        <v>45762</v>
      </c>
      <c r="I24" s="20" t="s">
        <v>513</v>
      </c>
      <c r="J24" s="20" t="s">
        <v>514</v>
      </c>
      <c r="K24" s="21" t="s">
        <v>515</v>
      </c>
      <c r="L24"/>
    </row>
    <row r="25" spans="1:12" ht="90" x14ac:dyDescent="0.25">
      <c r="B25" s="20"/>
      <c r="C25" s="19"/>
      <c r="D25" s="31" t="s">
        <v>40</v>
      </c>
      <c r="E25" s="20" t="s">
        <v>512</v>
      </c>
      <c r="F25" s="51">
        <v>2195</v>
      </c>
      <c r="G25" s="51">
        <v>2195</v>
      </c>
      <c r="H25" s="33">
        <v>45765</v>
      </c>
      <c r="I25" s="20" t="s">
        <v>516</v>
      </c>
      <c r="J25" s="20" t="s">
        <v>517</v>
      </c>
      <c r="K25" s="21" t="s">
        <v>515</v>
      </c>
      <c r="L25"/>
    </row>
    <row r="26" spans="1:12" ht="45" x14ac:dyDescent="0.25">
      <c r="A26">
        <v>22</v>
      </c>
      <c r="B26" s="20">
        <v>116</v>
      </c>
      <c r="C26" s="19" t="s">
        <v>518</v>
      </c>
      <c r="D26" s="31" t="s">
        <v>40</v>
      </c>
      <c r="E26" s="20" t="s">
        <v>210</v>
      </c>
      <c r="F26" s="32">
        <v>90</v>
      </c>
      <c r="G26" s="32">
        <v>108.9</v>
      </c>
      <c r="H26" s="33">
        <v>45764</v>
      </c>
      <c r="I26" s="20" t="s">
        <v>519</v>
      </c>
      <c r="J26" s="20" t="s">
        <v>520</v>
      </c>
      <c r="K26" s="21" t="s">
        <v>521</v>
      </c>
      <c r="L26"/>
    </row>
    <row r="27" spans="1:12" ht="60" x14ac:dyDescent="0.25">
      <c r="A27">
        <v>23</v>
      </c>
      <c r="B27" s="20">
        <v>117</v>
      </c>
      <c r="C27" s="19" t="s">
        <v>522</v>
      </c>
      <c r="D27" s="31" t="s">
        <v>40</v>
      </c>
      <c r="E27" s="20" t="s">
        <v>523</v>
      </c>
      <c r="F27" s="32">
        <v>4132.24</v>
      </c>
      <c r="G27" s="32">
        <v>5000</v>
      </c>
      <c r="H27" s="33">
        <v>45764</v>
      </c>
      <c r="I27" s="20" t="s">
        <v>524</v>
      </c>
      <c r="J27" s="20" t="s">
        <v>525</v>
      </c>
      <c r="K27" s="21" t="s">
        <v>526</v>
      </c>
      <c r="L27"/>
    </row>
    <row r="28" spans="1:12" ht="45" x14ac:dyDescent="0.25">
      <c r="A28">
        <v>24</v>
      </c>
      <c r="B28" s="20">
        <v>118</v>
      </c>
      <c r="C28" s="19" t="s">
        <v>527</v>
      </c>
      <c r="D28" s="31" t="s">
        <v>40</v>
      </c>
      <c r="E28" s="20" t="s">
        <v>528</v>
      </c>
      <c r="F28" s="32">
        <v>6272</v>
      </c>
      <c r="G28" s="32">
        <v>7589.12</v>
      </c>
      <c r="H28" s="33">
        <v>45764</v>
      </c>
      <c r="I28" s="20" t="s">
        <v>529</v>
      </c>
      <c r="J28" s="20" t="s">
        <v>530</v>
      </c>
      <c r="K28" s="21" t="s">
        <v>531</v>
      </c>
      <c r="L28"/>
    </row>
    <row r="29" spans="1:12" ht="60" x14ac:dyDescent="0.25">
      <c r="A29">
        <v>25</v>
      </c>
      <c r="B29" s="20">
        <v>119</v>
      </c>
      <c r="C29" s="19" t="s">
        <v>532</v>
      </c>
      <c r="D29" s="31" t="s">
        <v>40</v>
      </c>
      <c r="E29" s="20" t="s">
        <v>533</v>
      </c>
      <c r="F29" s="32">
        <v>82.64</v>
      </c>
      <c r="G29" s="32">
        <v>100</v>
      </c>
      <c r="H29" s="33">
        <v>45764</v>
      </c>
      <c r="I29" s="20" t="s">
        <v>534</v>
      </c>
      <c r="J29" s="20" t="s">
        <v>535</v>
      </c>
      <c r="K29" s="21" t="s">
        <v>536</v>
      </c>
      <c r="L29"/>
    </row>
    <row r="30" spans="1:12" ht="105" x14ac:dyDescent="0.25">
      <c r="A30">
        <v>26</v>
      </c>
      <c r="B30" s="20">
        <v>120</v>
      </c>
      <c r="C30" s="19" t="s">
        <v>537</v>
      </c>
      <c r="D30" s="31" t="s">
        <v>40</v>
      </c>
      <c r="E30" s="20" t="s">
        <v>64</v>
      </c>
      <c r="F30" s="32">
        <v>268.70999999999998</v>
      </c>
      <c r="G30" s="32">
        <v>268.70999999999998</v>
      </c>
      <c r="H30" s="33">
        <v>45766</v>
      </c>
      <c r="I30" s="30" t="s">
        <v>538</v>
      </c>
      <c r="J30" s="20" t="s">
        <v>539</v>
      </c>
      <c r="K30" s="21" t="s">
        <v>540</v>
      </c>
      <c r="L30"/>
    </row>
    <row r="31" spans="1:12" ht="45" x14ac:dyDescent="0.25">
      <c r="B31" s="20"/>
      <c r="C31" s="19"/>
      <c r="D31" s="31" t="s">
        <v>40</v>
      </c>
      <c r="E31" s="20" t="s">
        <v>64</v>
      </c>
      <c r="F31" s="32">
        <v>198</v>
      </c>
      <c r="G31" s="32">
        <v>198</v>
      </c>
      <c r="H31" s="33">
        <v>45770</v>
      </c>
      <c r="I31" s="30" t="s">
        <v>541</v>
      </c>
      <c r="J31" s="20" t="s">
        <v>542</v>
      </c>
      <c r="K31" s="21" t="s">
        <v>540</v>
      </c>
      <c r="L31"/>
    </row>
    <row r="32" spans="1:12" ht="45" x14ac:dyDescent="0.25">
      <c r="B32" s="20"/>
      <c r="C32" s="19"/>
      <c r="D32" s="31" t="s">
        <v>40</v>
      </c>
      <c r="E32" s="20" t="s">
        <v>64</v>
      </c>
      <c r="F32" s="32">
        <v>198</v>
      </c>
      <c r="G32" s="32">
        <v>198</v>
      </c>
      <c r="H32" s="33">
        <v>45770</v>
      </c>
      <c r="I32" s="30" t="s">
        <v>541</v>
      </c>
      <c r="J32" s="20" t="s">
        <v>543</v>
      </c>
      <c r="K32" s="21" t="s">
        <v>540</v>
      </c>
      <c r="L32"/>
    </row>
    <row r="33" spans="1:12" ht="45" x14ac:dyDescent="0.25">
      <c r="B33" s="20"/>
      <c r="C33" s="19"/>
      <c r="D33" s="31" t="s">
        <v>40</v>
      </c>
      <c r="E33" s="20" t="s">
        <v>64</v>
      </c>
      <c r="F33" s="32">
        <v>198</v>
      </c>
      <c r="G33" s="32">
        <v>198</v>
      </c>
      <c r="H33" s="33">
        <v>45770</v>
      </c>
      <c r="I33" s="30" t="s">
        <v>541</v>
      </c>
      <c r="J33" s="20" t="s">
        <v>544</v>
      </c>
      <c r="K33" s="21" t="s">
        <v>540</v>
      </c>
      <c r="L33"/>
    </row>
    <row r="34" spans="1:12" ht="45" x14ac:dyDescent="0.25">
      <c r="A34">
        <v>27</v>
      </c>
      <c r="B34" s="20">
        <v>121</v>
      </c>
      <c r="C34" s="19" t="s">
        <v>545</v>
      </c>
      <c r="D34" s="31" t="s">
        <v>40</v>
      </c>
      <c r="E34" s="20" t="s">
        <v>401</v>
      </c>
      <c r="F34" s="32">
        <v>10688</v>
      </c>
      <c r="G34" s="32">
        <v>10688</v>
      </c>
      <c r="H34" s="33">
        <v>45769</v>
      </c>
      <c r="I34" s="20" t="s">
        <v>546</v>
      </c>
      <c r="J34" s="20" t="s">
        <v>547</v>
      </c>
      <c r="K34" s="21" t="s">
        <v>548</v>
      </c>
      <c r="L34"/>
    </row>
    <row r="35" spans="1:12" ht="60" x14ac:dyDescent="0.25">
      <c r="A35">
        <v>28</v>
      </c>
      <c r="B35" s="20">
        <v>122</v>
      </c>
      <c r="C35" s="19" t="s">
        <v>76</v>
      </c>
      <c r="D35" s="31" t="s">
        <v>40</v>
      </c>
      <c r="E35" s="20" t="s">
        <v>65</v>
      </c>
      <c r="F35" s="32">
        <v>28.93</v>
      </c>
      <c r="G35" s="32">
        <v>35</v>
      </c>
      <c r="H35" s="33">
        <v>45770</v>
      </c>
      <c r="I35" s="20" t="s">
        <v>117</v>
      </c>
      <c r="J35" s="20" t="s">
        <v>549</v>
      </c>
      <c r="K35" s="21" t="s">
        <v>324</v>
      </c>
      <c r="L35"/>
    </row>
    <row r="36" spans="1:12" ht="60" x14ac:dyDescent="0.25">
      <c r="A36">
        <v>29</v>
      </c>
      <c r="B36" s="20">
        <v>123</v>
      </c>
      <c r="C36" s="19" t="s">
        <v>550</v>
      </c>
      <c r="D36" s="31" t="s">
        <v>40</v>
      </c>
      <c r="E36" s="20" t="s">
        <v>65</v>
      </c>
      <c r="F36" s="32">
        <v>570.80999999999995</v>
      </c>
      <c r="G36" s="32">
        <v>690.68</v>
      </c>
      <c r="H36" s="33">
        <v>45770</v>
      </c>
      <c r="I36" s="20" t="s">
        <v>551</v>
      </c>
      <c r="J36" s="20" t="s">
        <v>552</v>
      </c>
      <c r="K36" s="21" t="s">
        <v>553</v>
      </c>
      <c r="L36"/>
    </row>
    <row r="37" spans="1:12" ht="60" x14ac:dyDescent="0.25">
      <c r="A37">
        <v>30</v>
      </c>
      <c r="B37" s="20">
        <v>124</v>
      </c>
      <c r="C37" s="19" t="s">
        <v>554</v>
      </c>
      <c r="D37" s="31" t="s">
        <v>40</v>
      </c>
      <c r="E37" s="20" t="s">
        <v>316</v>
      </c>
      <c r="F37" s="32">
        <v>1266</v>
      </c>
      <c r="G37" s="32">
        <v>1531.86</v>
      </c>
      <c r="H37" s="33">
        <v>45770</v>
      </c>
      <c r="I37" s="20" t="s">
        <v>555</v>
      </c>
      <c r="J37" s="20" t="s">
        <v>556</v>
      </c>
      <c r="K37" s="21" t="s">
        <v>557</v>
      </c>
      <c r="L37"/>
    </row>
    <row r="38" spans="1:12" ht="60" x14ac:dyDescent="0.25">
      <c r="A38">
        <v>31</v>
      </c>
      <c r="B38" s="20">
        <v>125</v>
      </c>
      <c r="C38" s="19" t="s">
        <v>558</v>
      </c>
      <c r="D38" s="31" t="s">
        <v>40</v>
      </c>
      <c r="E38" s="20" t="s">
        <v>559</v>
      </c>
      <c r="F38" s="32">
        <v>227.28</v>
      </c>
      <c r="G38" s="32">
        <v>275.01</v>
      </c>
      <c r="H38" s="33">
        <v>45771</v>
      </c>
      <c r="I38" s="20" t="s">
        <v>560</v>
      </c>
      <c r="J38" s="20" t="s">
        <v>561</v>
      </c>
      <c r="K38" s="21" t="s">
        <v>562</v>
      </c>
      <c r="L38"/>
    </row>
    <row r="39" spans="1:12" ht="45" x14ac:dyDescent="0.25">
      <c r="A39">
        <v>32</v>
      </c>
      <c r="B39" s="20">
        <v>126</v>
      </c>
      <c r="C39" s="19" t="s">
        <v>563</v>
      </c>
      <c r="D39" s="31" t="s">
        <v>40</v>
      </c>
      <c r="E39" s="20" t="s">
        <v>67</v>
      </c>
      <c r="F39" s="32">
        <v>75.7</v>
      </c>
      <c r="G39" s="32">
        <v>91.6</v>
      </c>
      <c r="H39" s="33">
        <v>45771</v>
      </c>
      <c r="I39" s="20" t="s">
        <v>564</v>
      </c>
      <c r="J39" s="20" t="s">
        <v>565</v>
      </c>
      <c r="K39" s="21" t="s">
        <v>566</v>
      </c>
      <c r="L39"/>
    </row>
    <row r="40" spans="1:12" ht="60" x14ac:dyDescent="0.25">
      <c r="A40">
        <v>33</v>
      </c>
      <c r="B40" s="20">
        <v>127</v>
      </c>
      <c r="C40" s="19" t="s">
        <v>550</v>
      </c>
      <c r="D40" s="31" t="s">
        <v>40</v>
      </c>
      <c r="E40" s="20" t="s">
        <v>65</v>
      </c>
      <c r="F40" s="32">
        <v>33.39</v>
      </c>
      <c r="G40" s="32">
        <v>40.39</v>
      </c>
      <c r="H40" s="33">
        <v>45772</v>
      </c>
      <c r="I40" s="20" t="s">
        <v>567</v>
      </c>
      <c r="J40" s="20" t="s">
        <v>568</v>
      </c>
      <c r="K40" s="21" t="s">
        <v>553</v>
      </c>
      <c r="L40"/>
    </row>
    <row r="41" spans="1:12" ht="45" x14ac:dyDescent="0.25">
      <c r="A41">
        <v>34</v>
      </c>
      <c r="B41" s="20">
        <v>128</v>
      </c>
      <c r="C41" s="19" t="s">
        <v>569</v>
      </c>
      <c r="D41" s="31" t="s">
        <v>40</v>
      </c>
      <c r="E41" s="20" t="s">
        <v>344</v>
      </c>
      <c r="F41" s="32">
        <v>1537.3</v>
      </c>
      <c r="G41" s="32">
        <v>1860.13</v>
      </c>
      <c r="H41" s="33">
        <v>45772</v>
      </c>
      <c r="I41" s="20" t="s">
        <v>570</v>
      </c>
      <c r="J41" s="20" t="s">
        <v>571</v>
      </c>
      <c r="K41" s="21" t="s">
        <v>572</v>
      </c>
      <c r="L41"/>
    </row>
    <row r="42" spans="1:12" ht="60" x14ac:dyDescent="0.25">
      <c r="A42">
        <v>35</v>
      </c>
      <c r="B42" s="20">
        <v>129</v>
      </c>
      <c r="C42" s="19" t="s">
        <v>558</v>
      </c>
      <c r="D42" s="31" t="s">
        <v>40</v>
      </c>
      <c r="E42" s="20" t="s">
        <v>559</v>
      </c>
      <c r="F42" s="32">
        <v>101.65</v>
      </c>
      <c r="G42" s="32">
        <v>123</v>
      </c>
      <c r="H42" s="33">
        <v>45776</v>
      </c>
      <c r="I42" s="20" t="s">
        <v>573</v>
      </c>
      <c r="J42" s="20" t="s">
        <v>574</v>
      </c>
      <c r="K42" s="21" t="s">
        <v>562</v>
      </c>
      <c r="L42"/>
    </row>
    <row r="43" spans="1:12" ht="45" x14ac:dyDescent="0.25">
      <c r="A43">
        <v>36</v>
      </c>
      <c r="B43" s="20">
        <v>130</v>
      </c>
      <c r="C43" s="19" t="s">
        <v>575</v>
      </c>
      <c r="D43" s="31" t="s">
        <v>40</v>
      </c>
      <c r="E43" s="20" t="s">
        <v>51</v>
      </c>
      <c r="F43" s="32">
        <v>250</v>
      </c>
      <c r="G43" s="32">
        <v>250</v>
      </c>
      <c r="H43" s="33">
        <v>45777</v>
      </c>
      <c r="I43" s="20" t="s">
        <v>576</v>
      </c>
      <c r="J43" s="20" t="s">
        <v>577</v>
      </c>
      <c r="K43" s="21" t="s">
        <v>578</v>
      </c>
      <c r="L43"/>
    </row>
    <row r="44" spans="1:12" ht="60" x14ac:dyDescent="0.25">
      <c r="A44">
        <v>37</v>
      </c>
      <c r="B44" s="20">
        <v>131</v>
      </c>
      <c r="C44" s="19" t="s">
        <v>133</v>
      </c>
      <c r="D44" s="31" t="s">
        <v>40</v>
      </c>
      <c r="E44" s="20" t="s">
        <v>51</v>
      </c>
      <c r="F44" s="32">
        <v>630</v>
      </c>
      <c r="G44" s="32">
        <v>630</v>
      </c>
      <c r="H44" s="33">
        <v>45777</v>
      </c>
      <c r="I44" s="20" t="s">
        <v>134</v>
      </c>
      <c r="J44" s="20" t="s">
        <v>579</v>
      </c>
      <c r="K44" s="21" t="s">
        <v>136</v>
      </c>
      <c r="L44"/>
    </row>
    <row r="45" spans="1:12" ht="105" x14ac:dyDescent="0.25">
      <c r="A45">
        <v>38</v>
      </c>
      <c r="B45" s="20">
        <v>132</v>
      </c>
      <c r="C45" s="19" t="s">
        <v>580</v>
      </c>
      <c r="D45" s="31" t="s">
        <v>40</v>
      </c>
      <c r="E45" s="20" t="s">
        <v>84</v>
      </c>
      <c r="F45" s="32">
        <v>99.95</v>
      </c>
      <c r="G45" s="32">
        <v>120.94</v>
      </c>
      <c r="H45" s="33">
        <v>45777</v>
      </c>
      <c r="I45" s="20" t="s">
        <v>581</v>
      </c>
      <c r="J45" s="20" t="s">
        <v>582</v>
      </c>
      <c r="K45" s="21" t="s">
        <v>583</v>
      </c>
      <c r="L45"/>
    </row>
    <row r="46" spans="1:12" ht="45" x14ac:dyDescent="0.25">
      <c r="A46">
        <v>39</v>
      </c>
      <c r="B46" s="20">
        <v>134</v>
      </c>
      <c r="C46" s="19" t="s">
        <v>590</v>
      </c>
      <c r="D46" s="31" t="s">
        <v>40</v>
      </c>
      <c r="E46" s="20" t="s">
        <v>51</v>
      </c>
      <c r="F46" s="32">
        <v>350</v>
      </c>
      <c r="G46" s="32">
        <v>423.5</v>
      </c>
      <c r="H46" s="33">
        <v>45783</v>
      </c>
      <c r="I46" s="20" t="s">
        <v>591</v>
      </c>
      <c r="J46" s="20" t="s">
        <v>592</v>
      </c>
      <c r="K46" s="22" t="s">
        <v>593</v>
      </c>
      <c r="L46"/>
    </row>
    <row r="47" spans="1:12" ht="60" x14ac:dyDescent="0.25">
      <c r="A47">
        <v>40</v>
      </c>
      <c r="B47" s="20">
        <v>135</v>
      </c>
      <c r="C47" s="19" t="s">
        <v>76</v>
      </c>
      <c r="D47" s="31" t="s">
        <v>40</v>
      </c>
      <c r="E47" s="20" t="s">
        <v>65</v>
      </c>
      <c r="F47" s="32">
        <v>40.22</v>
      </c>
      <c r="G47" s="32">
        <v>49.88</v>
      </c>
      <c r="H47" s="33">
        <v>45785</v>
      </c>
      <c r="I47" s="20" t="s">
        <v>117</v>
      </c>
      <c r="J47" s="20" t="s">
        <v>594</v>
      </c>
      <c r="K47" s="21" t="s">
        <v>324</v>
      </c>
      <c r="L47"/>
    </row>
    <row r="48" spans="1:12" ht="30" x14ac:dyDescent="0.25">
      <c r="A48">
        <v>41</v>
      </c>
      <c r="B48" s="20">
        <v>136</v>
      </c>
      <c r="C48" s="19" t="s">
        <v>595</v>
      </c>
      <c r="D48" s="31" t="s">
        <v>40</v>
      </c>
      <c r="E48" s="20" t="s">
        <v>58</v>
      </c>
      <c r="F48" s="32">
        <v>3167.9</v>
      </c>
      <c r="G48" s="32">
        <v>3833.16</v>
      </c>
      <c r="H48" s="33">
        <v>45789</v>
      </c>
      <c r="I48" s="20" t="s">
        <v>596</v>
      </c>
      <c r="J48" s="20" t="s">
        <v>597</v>
      </c>
      <c r="K48" s="21" t="s">
        <v>598</v>
      </c>
      <c r="L48"/>
    </row>
    <row r="49" spans="1:12" ht="45" x14ac:dyDescent="0.25">
      <c r="A49">
        <v>42</v>
      </c>
      <c r="B49" s="20">
        <v>137</v>
      </c>
      <c r="C49" s="19" t="s">
        <v>599</v>
      </c>
      <c r="D49" s="31" t="s">
        <v>40</v>
      </c>
      <c r="E49" s="20" t="s">
        <v>53</v>
      </c>
      <c r="F49" s="32">
        <v>4297.6000000000004</v>
      </c>
      <c r="G49" s="32">
        <v>5200.1000000000004</v>
      </c>
      <c r="H49" s="33">
        <v>45790</v>
      </c>
      <c r="I49" s="20" t="s">
        <v>600</v>
      </c>
      <c r="J49" s="20" t="s">
        <v>601</v>
      </c>
      <c r="K49" s="21" t="s">
        <v>602</v>
      </c>
      <c r="L49"/>
    </row>
    <row r="50" spans="1:12" ht="45" x14ac:dyDescent="0.25">
      <c r="A50">
        <v>43</v>
      </c>
      <c r="B50" s="20">
        <v>138</v>
      </c>
      <c r="C50" s="19" t="s">
        <v>603</v>
      </c>
      <c r="D50" s="31" t="s">
        <v>40</v>
      </c>
      <c r="E50" s="20" t="s">
        <v>67</v>
      </c>
      <c r="F50" s="32">
        <v>31.87</v>
      </c>
      <c r="G50" s="32">
        <v>38.56</v>
      </c>
      <c r="H50" s="33">
        <v>45791</v>
      </c>
      <c r="I50" s="20" t="s">
        <v>604</v>
      </c>
      <c r="J50" s="20" t="s">
        <v>605</v>
      </c>
      <c r="K50" s="21" t="s">
        <v>606</v>
      </c>
      <c r="L50"/>
    </row>
    <row r="51" spans="1:12" ht="60" x14ac:dyDescent="0.25">
      <c r="A51">
        <v>44</v>
      </c>
      <c r="B51" s="20">
        <v>139</v>
      </c>
      <c r="C51" s="19" t="s">
        <v>607</v>
      </c>
      <c r="D51" s="31" t="s">
        <v>40</v>
      </c>
      <c r="E51" s="20" t="s">
        <v>55</v>
      </c>
      <c r="F51" s="32">
        <v>51</v>
      </c>
      <c r="G51" s="32">
        <v>51</v>
      </c>
      <c r="H51" s="33">
        <v>45791</v>
      </c>
      <c r="I51" s="20" t="s">
        <v>608</v>
      </c>
      <c r="J51" s="20" t="s">
        <v>609</v>
      </c>
      <c r="K51" s="21" t="s">
        <v>610</v>
      </c>
      <c r="L51"/>
    </row>
    <row r="52" spans="1:12" ht="45" x14ac:dyDescent="0.25">
      <c r="A52">
        <v>45</v>
      </c>
      <c r="B52" s="20">
        <v>140</v>
      </c>
      <c r="C52" s="19" t="s">
        <v>611</v>
      </c>
      <c r="D52" s="31" t="s">
        <v>40</v>
      </c>
      <c r="E52" s="20" t="s">
        <v>43</v>
      </c>
      <c r="F52" s="32">
        <v>320</v>
      </c>
      <c r="G52" s="32">
        <v>387.2</v>
      </c>
      <c r="H52" s="33">
        <v>45793</v>
      </c>
      <c r="I52" s="20" t="s">
        <v>612</v>
      </c>
      <c r="J52" s="20" t="s">
        <v>613</v>
      </c>
      <c r="K52" s="21" t="s">
        <v>614</v>
      </c>
      <c r="L52"/>
    </row>
    <row r="53" spans="1:12" ht="60" x14ac:dyDescent="0.25">
      <c r="A53">
        <v>46</v>
      </c>
      <c r="B53" s="20">
        <v>141</v>
      </c>
      <c r="C53" s="19" t="s">
        <v>615</v>
      </c>
      <c r="D53" s="31" t="s">
        <v>40</v>
      </c>
      <c r="E53" s="20" t="s">
        <v>616</v>
      </c>
      <c r="F53" s="32">
        <v>5000</v>
      </c>
      <c r="G53" s="32">
        <v>5000</v>
      </c>
      <c r="H53" s="33">
        <v>45793</v>
      </c>
      <c r="I53" s="20" t="s">
        <v>617</v>
      </c>
      <c r="J53" s="20" t="s">
        <v>618</v>
      </c>
      <c r="K53" s="21" t="s">
        <v>619</v>
      </c>
      <c r="L53"/>
    </row>
    <row r="54" spans="1:12" ht="90" x14ac:dyDescent="0.25">
      <c r="A54">
        <v>47</v>
      </c>
      <c r="B54" s="20">
        <v>142</v>
      </c>
      <c r="C54" s="19" t="s">
        <v>620</v>
      </c>
      <c r="D54" s="31" t="s">
        <v>40</v>
      </c>
      <c r="E54" s="20" t="s">
        <v>621</v>
      </c>
      <c r="F54" s="32">
        <v>2200</v>
      </c>
      <c r="G54" s="32">
        <v>2662</v>
      </c>
      <c r="H54" s="33">
        <v>45793</v>
      </c>
      <c r="I54" s="20" t="s">
        <v>622</v>
      </c>
      <c r="J54" s="20" t="s">
        <v>623</v>
      </c>
      <c r="K54" s="21" t="s">
        <v>624</v>
      </c>
      <c r="L54"/>
    </row>
    <row r="55" spans="1:12" ht="75" x14ac:dyDescent="0.25">
      <c r="A55">
        <v>48</v>
      </c>
      <c r="B55" s="20">
        <v>143</v>
      </c>
      <c r="C55" s="19" t="s">
        <v>625</v>
      </c>
      <c r="D55" s="31" t="s">
        <v>40</v>
      </c>
      <c r="E55" s="20" t="s">
        <v>626</v>
      </c>
      <c r="F55" s="32">
        <v>1444</v>
      </c>
      <c r="G55" s="32">
        <v>1747.24</v>
      </c>
      <c r="H55" s="33">
        <v>45793</v>
      </c>
      <c r="I55" s="20" t="s">
        <v>627</v>
      </c>
      <c r="J55" s="20" t="s">
        <v>628</v>
      </c>
      <c r="K55" s="21" t="s">
        <v>629</v>
      </c>
      <c r="L55"/>
    </row>
    <row r="56" spans="1:12" ht="45" x14ac:dyDescent="0.25">
      <c r="A56">
        <v>49</v>
      </c>
      <c r="B56" s="20">
        <v>144</v>
      </c>
      <c r="C56" s="19" t="s">
        <v>630</v>
      </c>
      <c r="D56" s="31" t="s">
        <v>40</v>
      </c>
      <c r="E56" s="20" t="s">
        <v>219</v>
      </c>
      <c r="F56" s="32">
        <v>320.04000000000002</v>
      </c>
      <c r="G56" s="32">
        <v>387.25</v>
      </c>
      <c r="H56" s="33">
        <v>45797</v>
      </c>
      <c r="I56" s="20" t="s">
        <v>220</v>
      </c>
      <c r="J56" s="20" t="s">
        <v>631</v>
      </c>
      <c r="K56" s="21" t="s">
        <v>632</v>
      </c>
      <c r="L56"/>
    </row>
    <row r="57" spans="1:12" ht="60" x14ac:dyDescent="0.25">
      <c r="A57">
        <v>50</v>
      </c>
      <c r="B57" s="20">
        <v>145</v>
      </c>
      <c r="C57" s="19" t="s">
        <v>550</v>
      </c>
      <c r="D57" s="31" t="s">
        <v>40</v>
      </c>
      <c r="E57" s="20" t="s">
        <v>65</v>
      </c>
      <c r="F57" s="32">
        <v>33.86</v>
      </c>
      <c r="G57" s="32">
        <v>40.97</v>
      </c>
      <c r="H57" s="33">
        <v>45797</v>
      </c>
      <c r="I57" s="20" t="s">
        <v>416</v>
      </c>
      <c r="J57" s="20" t="s">
        <v>633</v>
      </c>
      <c r="K57" s="21" t="s">
        <v>553</v>
      </c>
      <c r="L57"/>
    </row>
    <row r="58" spans="1:12" ht="60" x14ac:dyDescent="0.25">
      <c r="A58">
        <v>51</v>
      </c>
      <c r="B58" s="20">
        <v>146</v>
      </c>
      <c r="C58" s="19" t="s">
        <v>76</v>
      </c>
      <c r="D58" s="31" t="s">
        <v>40</v>
      </c>
      <c r="E58" s="20" t="s">
        <v>65</v>
      </c>
      <c r="F58" s="32">
        <v>6.01</v>
      </c>
      <c r="G58" s="32">
        <v>7.06</v>
      </c>
      <c r="H58" s="33">
        <v>45797</v>
      </c>
      <c r="I58" s="20" t="s">
        <v>634</v>
      </c>
      <c r="J58" s="20" t="s">
        <v>635</v>
      </c>
      <c r="K58" s="21" t="s">
        <v>324</v>
      </c>
      <c r="L58"/>
    </row>
    <row r="59" spans="1:12" ht="60" x14ac:dyDescent="0.25">
      <c r="A59">
        <v>52</v>
      </c>
      <c r="B59" s="20">
        <v>147</v>
      </c>
      <c r="C59" s="19" t="s">
        <v>133</v>
      </c>
      <c r="D59" s="31" t="s">
        <v>40</v>
      </c>
      <c r="E59" s="20" t="s">
        <v>51</v>
      </c>
      <c r="F59" s="32">
        <v>665</v>
      </c>
      <c r="G59" s="32">
        <v>665</v>
      </c>
      <c r="H59" s="33">
        <v>45798</v>
      </c>
      <c r="I59" s="20" t="s">
        <v>134</v>
      </c>
      <c r="J59" s="20" t="s">
        <v>636</v>
      </c>
      <c r="K59" s="21" t="s">
        <v>136</v>
      </c>
      <c r="L59"/>
    </row>
    <row r="60" spans="1:12" ht="60" x14ac:dyDescent="0.25">
      <c r="A60">
        <v>53</v>
      </c>
      <c r="B60" s="20">
        <v>148</v>
      </c>
      <c r="C60" s="19" t="s">
        <v>76</v>
      </c>
      <c r="D60" s="31" t="s">
        <v>40</v>
      </c>
      <c r="E60" s="20" t="s">
        <v>65</v>
      </c>
      <c r="F60" s="32">
        <v>53.67</v>
      </c>
      <c r="G60" s="32">
        <v>64.94</v>
      </c>
      <c r="H60" s="33">
        <v>45799</v>
      </c>
      <c r="I60" s="20" t="s">
        <v>117</v>
      </c>
      <c r="J60" s="20" t="s">
        <v>637</v>
      </c>
      <c r="K60" s="21" t="s">
        <v>324</v>
      </c>
      <c r="L60"/>
    </row>
    <row r="61" spans="1:12" ht="45" x14ac:dyDescent="0.25">
      <c r="A61">
        <v>54</v>
      </c>
      <c r="B61" s="20">
        <v>149</v>
      </c>
      <c r="C61" s="19" t="s">
        <v>638</v>
      </c>
      <c r="D61" s="31" t="s">
        <v>40</v>
      </c>
      <c r="E61" s="20" t="s">
        <v>51</v>
      </c>
      <c r="F61" s="32">
        <v>1200</v>
      </c>
      <c r="G61" s="32">
        <v>1200</v>
      </c>
      <c r="H61" s="33">
        <v>45800</v>
      </c>
      <c r="I61" s="20" t="s">
        <v>639</v>
      </c>
      <c r="J61" s="20">
        <v>38000</v>
      </c>
      <c r="K61" s="21" t="s">
        <v>640</v>
      </c>
      <c r="L61"/>
    </row>
    <row r="62" spans="1:12" ht="60" x14ac:dyDescent="0.25">
      <c r="A62">
        <v>55</v>
      </c>
      <c r="B62" s="20">
        <v>150</v>
      </c>
      <c r="C62" s="19" t="s">
        <v>164</v>
      </c>
      <c r="D62" s="31" t="s">
        <v>40</v>
      </c>
      <c r="E62" s="20" t="s">
        <v>51</v>
      </c>
      <c r="F62" s="32">
        <v>960</v>
      </c>
      <c r="G62" s="32">
        <v>960</v>
      </c>
      <c r="H62" s="33">
        <v>45803</v>
      </c>
      <c r="I62" s="20" t="s">
        <v>329</v>
      </c>
      <c r="J62" s="20" t="s">
        <v>641</v>
      </c>
      <c r="K62" s="21" t="s">
        <v>642</v>
      </c>
      <c r="L62"/>
    </row>
    <row r="63" spans="1:12" ht="60" x14ac:dyDescent="0.25">
      <c r="A63">
        <v>56</v>
      </c>
      <c r="B63" s="20">
        <v>151</v>
      </c>
      <c r="C63" s="19" t="s">
        <v>164</v>
      </c>
      <c r="D63" s="31" t="s">
        <v>40</v>
      </c>
      <c r="E63" s="20" t="s">
        <v>51</v>
      </c>
      <c r="F63" s="32">
        <v>704</v>
      </c>
      <c r="G63" s="32">
        <v>704</v>
      </c>
      <c r="H63" s="33">
        <v>45803</v>
      </c>
      <c r="I63" s="20" t="s">
        <v>329</v>
      </c>
      <c r="J63" s="20" t="s">
        <v>643</v>
      </c>
      <c r="K63" s="21" t="s">
        <v>642</v>
      </c>
      <c r="L63"/>
    </row>
    <row r="64" spans="1:12" ht="45" x14ac:dyDescent="0.25">
      <c r="A64">
        <v>57</v>
      </c>
      <c r="B64" s="20">
        <v>152</v>
      </c>
      <c r="C64" s="19" t="s">
        <v>644</v>
      </c>
      <c r="D64" s="31" t="s">
        <v>40</v>
      </c>
      <c r="E64" s="20" t="s">
        <v>47</v>
      </c>
      <c r="F64" s="32">
        <v>31.4</v>
      </c>
      <c r="G64" s="32">
        <v>38</v>
      </c>
      <c r="H64" s="33">
        <v>45804</v>
      </c>
      <c r="I64" s="20" t="s">
        <v>48</v>
      </c>
      <c r="J64" s="20" t="s">
        <v>645</v>
      </c>
      <c r="K64" s="21" t="s">
        <v>646</v>
      </c>
      <c r="L64"/>
    </row>
    <row r="65" spans="1:12" ht="60" x14ac:dyDescent="0.25">
      <c r="A65">
        <v>58</v>
      </c>
      <c r="B65" s="20">
        <v>153</v>
      </c>
      <c r="C65" s="19" t="s">
        <v>647</v>
      </c>
      <c r="D65" s="31" t="s">
        <v>40</v>
      </c>
      <c r="E65" s="20" t="s">
        <v>83</v>
      </c>
      <c r="F65" s="32">
        <v>165</v>
      </c>
      <c r="G65" s="32">
        <v>199.65</v>
      </c>
      <c r="H65" s="33">
        <v>45804</v>
      </c>
      <c r="I65" s="20" t="s">
        <v>648</v>
      </c>
      <c r="J65" s="20" t="s">
        <v>649</v>
      </c>
      <c r="K65" s="21" t="s">
        <v>650</v>
      </c>
      <c r="L65"/>
    </row>
    <row r="66" spans="1:12" ht="45" x14ac:dyDescent="0.25">
      <c r="A66">
        <v>59</v>
      </c>
      <c r="B66" s="20">
        <v>154</v>
      </c>
      <c r="C66" s="19" t="s">
        <v>651</v>
      </c>
      <c r="D66" s="31" t="s">
        <v>40</v>
      </c>
      <c r="E66" s="20" t="s">
        <v>43</v>
      </c>
      <c r="F66" s="32">
        <v>1231</v>
      </c>
      <c r="G66" s="32">
        <v>1489.51</v>
      </c>
      <c r="H66" s="33">
        <v>45804</v>
      </c>
      <c r="I66" s="20" t="s">
        <v>652</v>
      </c>
      <c r="J66" s="20" t="s">
        <v>653</v>
      </c>
      <c r="K66" s="21" t="s">
        <v>654</v>
      </c>
      <c r="L66"/>
    </row>
    <row r="67" spans="1:12" ht="90" x14ac:dyDescent="0.25">
      <c r="A67">
        <v>60</v>
      </c>
      <c r="B67" s="20">
        <v>155</v>
      </c>
      <c r="C67" s="19" t="s">
        <v>655</v>
      </c>
      <c r="D67" s="31" t="s">
        <v>40</v>
      </c>
      <c r="E67" s="20" t="s">
        <v>656</v>
      </c>
      <c r="F67" s="32">
        <v>4200</v>
      </c>
      <c r="G67" s="32">
        <v>5082</v>
      </c>
      <c r="H67" s="33">
        <v>45804</v>
      </c>
      <c r="I67" s="20" t="s">
        <v>657</v>
      </c>
      <c r="J67" s="20" t="s">
        <v>658</v>
      </c>
      <c r="K67" s="21" t="s">
        <v>659</v>
      </c>
      <c r="L67"/>
    </row>
    <row r="68" spans="1:12" ht="90" x14ac:dyDescent="0.25">
      <c r="A68">
        <v>61</v>
      </c>
      <c r="B68" s="20">
        <v>157</v>
      </c>
      <c r="C68" s="19" t="s">
        <v>664</v>
      </c>
      <c r="D68" s="31" t="s">
        <v>40</v>
      </c>
      <c r="E68" s="20" t="s">
        <v>665</v>
      </c>
      <c r="F68" s="32">
        <v>12114</v>
      </c>
      <c r="G68" s="32">
        <v>14657.95</v>
      </c>
      <c r="H68" s="33">
        <v>45804</v>
      </c>
      <c r="I68" s="20" t="s">
        <v>666</v>
      </c>
      <c r="J68" s="20" t="s">
        <v>667</v>
      </c>
      <c r="K68" s="21" t="s">
        <v>668</v>
      </c>
      <c r="L68"/>
    </row>
    <row r="69" spans="1:12" ht="60" x14ac:dyDescent="0.25">
      <c r="A69">
        <v>62</v>
      </c>
      <c r="B69" s="20">
        <v>158</v>
      </c>
      <c r="C69" s="19" t="s">
        <v>669</v>
      </c>
      <c r="D69" s="31" t="s">
        <v>40</v>
      </c>
      <c r="E69" s="20" t="s">
        <v>64</v>
      </c>
      <c r="F69" s="32">
        <v>138</v>
      </c>
      <c r="G69" s="32">
        <v>138</v>
      </c>
      <c r="H69" s="33">
        <v>45805</v>
      </c>
      <c r="I69" s="20" t="s">
        <v>541</v>
      </c>
      <c r="J69" s="20" t="s">
        <v>670</v>
      </c>
      <c r="K69" s="21" t="s">
        <v>671</v>
      </c>
      <c r="L69"/>
    </row>
    <row r="70" spans="1:12" ht="60" x14ac:dyDescent="0.25">
      <c r="B70" s="20"/>
      <c r="C70" s="19"/>
      <c r="D70" s="31" t="s">
        <v>40</v>
      </c>
      <c r="E70" s="20" t="s">
        <v>64</v>
      </c>
      <c r="F70" s="32">
        <v>153</v>
      </c>
      <c r="G70" s="32">
        <v>153</v>
      </c>
      <c r="H70" s="33">
        <v>45805</v>
      </c>
      <c r="I70" s="20" t="s">
        <v>541</v>
      </c>
      <c r="J70" s="20" t="s">
        <v>672</v>
      </c>
      <c r="K70" s="21" t="s">
        <v>671</v>
      </c>
      <c r="L70"/>
    </row>
    <row r="71" spans="1:12" ht="60" x14ac:dyDescent="0.25">
      <c r="A71">
        <v>63</v>
      </c>
      <c r="B71" s="20">
        <v>159</v>
      </c>
      <c r="C71" s="19" t="s">
        <v>673</v>
      </c>
      <c r="D71" s="31" t="s">
        <v>40</v>
      </c>
      <c r="E71" s="20" t="s">
        <v>58</v>
      </c>
      <c r="F71" s="32">
        <v>76.8</v>
      </c>
      <c r="G71" s="32">
        <v>92.93</v>
      </c>
      <c r="H71" s="33">
        <v>45806</v>
      </c>
      <c r="I71" s="20" t="s">
        <v>229</v>
      </c>
      <c r="J71" s="20" t="s">
        <v>674</v>
      </c>
      <c r="K71" s="21" t="s">
        <v>675</v>
      </c>
      <c r="L71"/>
    </row>
    <row r="72" spans="1:12" ht="60" x14ac:dyDescent="0.25">
      <c r="A72">
        <v>64</v>
      </c>
      <c r="B72" s="20">
        <v>160</v>
      </c>
      <c r="C72" s="19" t="s">
        <v>676</v>
      </c>
      <c r="D72" s="31" t="s">
        <v>40</v>
      </c>
      <c r="E72" s="20" t="s">
        <v>83</v>
      </c>
      <c r="F72" s="32">
        <v>197.86</v>
      </c>
      <c r="G72" s="32">
        <v>239.41</v>
      </c>
      <c r="H72" s="33">
        <v>45806</v>
      </c>
      <c r="I72" s="20" t="s">
        <v>229</v>
      </c>
      <c r="J72" s="20" t="s">
        <v>677</v>
      </c>
      <c r="K72" s="21" t="s">
        <v>678</v>
      </c>
      <c r="L72"/>
    </row>
    <row r="73" spans="1:12" ht="60" x14ac:dyDescent="0.25">
      <c r="A73">
        <v>65</v>
      </c>
      <c r="B73" s="20">
        <v>161</v>
      </c>
      <c r="C73" s="19" t="s">
        <v>679</v>
      </c>
      <c r="D73" s="31" t="s">
        <v>40</v>
      </c>
      <c r="E73" s="20" t="s">
        <v>43</v>
      </c>
      <c r="F73" s="32">
        <v>377.12</v>
      </c>
      <c r="G73" s="32">
        <v>395.98</v>
      </c>
      <c r="H73" s="33">
        <v>45806</v>
      </c>
      <c r="I73" s="20" t="s">
        <v>680</v>
      </c>
      <c r="J73" s="20" t="s">
        <v>681</v>
      </c>
      <c r="K73" s="21" t="s">
        <v>682</v>
      </c>
      <c r="L73"/>
    </row>
    <row r="74" spans="1:12" ht="45" x14ac:dyDescent="0.25">
      <c r="A74">
        <v>66</v>
      </c>
      <c r="B74" s="20">
        <v>162</v>
      </c>
      <c r="C74" s="19" t="s">
        <v>683</v>
      </c>
      <c r="D74" s="31" t="s">
        <v>40</v>
      </c>
      <c r="E74" s="20" t="s">
        <v>210</v>
      </c>
      <c r="F74" s="32">
        <v>1393</v>
      </c>
      <c r="G74" s="32">
        <v>1685.53</v>
      </c>
      <c r="H74" s="33">
        <v>45807</v>
      </c>
      <c r="I74" s="20" t="s">
        <v>684</v>
      </c>
      <c r="J74" s="20" t="s">
        <v>685</v>
      </c>
      <c r="K74" s="21" t="s">
        <v>686</v>
      </c>
      <c r="L74"/>
    </row>
    <row r="75" spans="1:12" ht="45" x14ac:dyDescent="0.25">
      <c r="A75">
        <v>67</v>
      </c>
      <c r="B75" s="20">
        <v>163</v>
      </c>
      <c r="C75" s="19" t="s">
        <v>687</v>
      </c>
      <c r="D75" s="31" t="s">
        <v>40</v>
      </c>
      <c r="E75" s="20" t="s">
        <v>51</v>
      </c>
      <c r="F75" s="32">
        <v>149</v>
      </c>
      <c r="G75" s="32">
        <v>149</v>
      </c>
      <c r="H75" s="33">
        <v>45809</v>
      </c>
      <c r="I75" s="20" t="s">
        <v>688</v>
      </c>
      <c r="J75" s="20" t="s">
        <v>689</v>
      </c>
      <c r="K75" s="21" t="s">
        <v>690</v>
      </c>
      <c r="L75"/>
    </row>
    <row r="76" spans="1:12" ht="45" x14ac:dyDescent="0.25">
      <c r="A76">
        <v>68</v>
      </c>
      <c r="B76" s="20">
        <v>164</v>
      </c>
      <c r="C76" s="19" t="s">
        <v>691</v>
      </c>
      <c r="D76" s="31" t="s">
        <v>40</v>
      </c>
      <c r="E76" s="20" t="s">
        <v>692</v>
      </c>
      <c r="F76" s="32">
        <v>75.209999999999994</v>
      </c>
      <c r="G76" s="32">
        <v>91</v>
      </c>
      <c r="H76" s="33">
        <v>45810</v>
      </c>
      <c r="I76" s="20" t="s">
        <v>693</v>
      </c>
      <c r="J76" s="20" t="s">
        <v>694</v>
      </c>
      <c r="K76" s="21" t="s">
        <v>695</v>
      </c>
      <c r="L76"/>
    </row>
    <row r="77" spans="1:12" ht="45" x14ac:dyDescent="0.25">
      <c r="A77">
        <v>69</v>
      </c>
      <c r="B77" s="20">
        <v>165</v>
      </c>
      <c r="C77" s="19" t="s">
        <v>696</v>
      </c>
      <c r="D77" s="31" t="s">
        <v>40</v>
      </c>
      <c r="E77" s="20" t="s">
        <v>219</v>
      </c>
      <c r="F77" s="32">
        <v>181.82</v>
      </c>
      <c r="G77" s="32">
        <v>220</v>
      </c>
      <c r="H77" s="33">
        <v>45810</v>
      </c>
      <c r="I77" s="20" t="s">
        <v>220</v>
      </c>
      <c r="J77" s="20" t="s">
        <v>697</v>
      </c>
      <c r="K77" s="21" t="s">
        <v>698</v>
      </c>
      <c r="L77"/>
    </row>
    <row r="78" spans="1:12" ht="90" x14ac:dyDescent="0.25">
      <c r="A78">
        <v>70</v>
      </c>
      <c r="B78" s="20">
        <v>166</v>
      </c>
      <c r="C78" s="19" t="s">
        <v>218</v>
      </c>
      <c r="D78" s="31" t="s">
        <v>40</v>
      </c>
      <c r="E78" s="20" t="s">
        <v>219</v>
      </c>
      <c r="F78" s="32">
        <v>14997.57</v>
      </c>
      <c r="G78" s="32">
        <v>18147.060000000001</v>
      </c>
      <c r="H78" s="33">
        <v>45813</v>
      </c>
      <c r="I78" s="20" t="s">
        <v>220</v>
      </c>
      <c r="J78" s="20" t="s">
        <v>699</v>
      </c>
      <c r="K78" s="21" t="s">
        <v>700</v>
      </c>
      <c r="L78"/>
    </row>
    <row r="79" spans="1:12" ht="90" x14ac:dyDescent="0.25">
      <c r="A79">
        <v>71</v>
      </c>
      <c r="B79" s="20">
        <v>167</v>
      </c>
      <c r="C79" s="19" t="s">
        <v>701</v>
      </c>
      <c r="D79" s="31" t="s">
        <v>40</v>
      </c>
      <c r="E79" s="20" t="s">
        <v>702</v>
      </c>
      <c r="F79" s="32">
        <v>6998</v>
      </c>
      <c r="G79" s="32">
        <v>8467.58</v>
      </c>
      <c r="H79" s="33">
        <v>45814</v>
      </c>
      <c r="I79" s="20" t="s">
        <v>703</v>
      </c>
      <c r="J79" s="20" t="s">
        <v>704</v>
      </c>
      <c r="K79" s="21" t="s">
        <v>705</v>
      </c>
      <c r="L79"/>
    </row>
    <row r="80" spans="1:12" ht="75" x14ac:dyDescent="0.25">
      <c r="A80">
        <v>72</v>
      </c>
      <c r="B80" s="20">
        <v>170</v>
      </c>
      <c r="C80" s="19" t="s">
        <v>717</v>
      </c>
      <c r="D80" s="31" t="s">
        <v>40</v>
      </c>
      <c r="E80" s="20" t="s">
        <v>718</v>
      </c>
      <c r="F80" s="32">
        <v>5780.43</v>
      </c>
      <c r="G80" s="32">
        <v>6994.32</v>
      </c>
      <c r="H80" s="33">
        <v>45817</v>
      </c>
      <c r="I80" s="20" t="s">
        <v>719</v>
      </c>
      <c r="J80" s="20" t="s">
        <v>720</v>
      </c>
      <c r="K80" s="21" t="s">
        <v>721</v>
      </c>
      <c r="L80"/>
    </row>
    <row r="81" spans="1:12" ht="90" x14ac:dyDescent="0.25">
      <c r="A81">
        <v>73</v>
      </c>
      <c r="B81" s="20">
        <v>171</v>
      </c>
      <c r="C81" s="19" t="s">
        <v>722</v>
      </c>
      <c r="D81" s="31" t="s">
        <v>40</v>
      </c>
      <c r="E81" s="20" t="s">
        <v>43</v>
      </c>
      <c r="F81" s="32">
        <v>1400</v>
      </c>
      <c r="G81" s="32">
        <v>1694</v>
      </c>
      <c r="H81" s="33">
        <v>45817</v>
      </c>
      <c r="I81" s="20" t="s">
        <v>408</v>
      </c>
      <c r="J81" s="20" t="s">
        <v>723</v>
      </c>
      <c r="K81" s="21" t="s">
        <v>724</v>
      </c>
    </row>
    <row r="82" spans="1:12" ht="60" x14ac:dyDescent="0.25">
      <c r="A82">
        <v>74</v>
      </c>
      <c r="B82" s="20">
        <v>172</v>
      </c>
      <c r="C82" s="19" t="s">
        <v>76</v>
      </c>
      <c r="D82" s="31" t="s">
        <v>40</v>
      </c>
      <c r="E82" s="20" t="s">
        <v>65</v>
      </c>
      <c r="F82" s="32">
        <v>23.47</v>
      </c>
      <c r="G82" s="32">
        <v>28.4</v>
      </c>
      <c r="H82" s="33">
        <v>45818</v>
      </c>
      <c r="I82" s="20" t="s">
        <v>117</v>
      </c>
      <c r="J82" s="20" t="s">
        <v>725</v>
      </c>
      <c r="K82" s="21" t="s">
        <v>726</v>
      </c>
    </row>
    <row r="83" spans="1:12" ht="60" x14ac:dyDescent="0.25">
      <c r="A83">
        <v>75</v>
      </c>
      <c r="B83" s="20">
        <v>173</v>
      </c>
      <c r="C83" s="19" t="s">
        <v>727</v>
      </c>
      <c r="D83" s="31" t="s">
        <v>40</v>
      </c>
      <c r="E83" s="20" t="s">
        <v>728</v>
      </c>
      <c r="F83" s="32">
        <v>1400</v>
      </c>
      <c r="G83" s="32">
        <v>1470</v>
      </c>
      <c r="H83" s="33">
        <v>45818</v>
      </c>
      <c r="I83" s="20" t="s">
        <v>729</v>
      </c>
      <c r="J83" s="20" t="s">
        <v>730</v>
      </c>
      <c r="K83" s="21" t="s">
        <v>731</v>
      </c>
    </row>
    <row r="84" spans="1:12" ht="30" x14ac:dyDescent="0.25">
      <c r="A84">
        <v>76</v>
      </c>
      <c r="B84" s="20">
        <v>175</v>
      </c>
      <c r="C84" s="19" t="s">
        <v>737</v>
      </c>
      <c r="D84" s="31" t="s">
        <v>40</v>
      </c>
      <c r="E84" s="20" t="s">
        <v>738</v>
      </c>
      <c r="F84" s="32">
        <v>5429.75</v>
      </c>
      <c r="G84" s="32">
        <v>6570</v>
      </c>
      <c r="H84" s="33">
        <v>45820</v>
      </c>
      <c r="I84" s="20" t="s">
        <v>48</v>
      </c>
      <c r="J84" s="20" t="s">
        <v>739</v>
      </c>
      <c r="K84" s="21" t="s">
        <v>740</v>
      </c>
    </row>
    <row r="85" spans="1:12" ht="90" x14ac:dyDescent="0.25">
      <c r="A85">
        <v>77</v>
      </c>
      <c r="B85" s="20">
        <v>178</v>
      </c>
      <c r="C85" s="19" t="s">
        <v>751</v>
      </c>
      <c r="D85" s="31" t="s">
        <v>40</v>
      </c>
      <c r="E85" s="20" t="s">
        <v>752</v>
      </c>
      <c r="F85" s="52">
        <v>11082.13</v>
      </c>
      <c r="G85" s="52">
        <v>11082.13</v>
      </c>
      <c r="H85" s="33">
        <v>45828</v>
      </c>
      <c r="I85" s="20" t="s">
        <v>753</v>
      </c>
      <c r="J85" s="20" t="s">
        <v>754</v>
      </c>
      <c r="K85" s="21" t="s">
        <v>755</v>
      </c>
    </row>
    <row r="86" spans="1:12" ht="60" x14ac:dyDescent="0.25">
      <c r="A86">
        <v>78</v>
      </c>
      <c r="B86" s="20">
        <v>179</v>
      </c>
      <c r="C86" s="19" t="s">
        <v>756</v>
      </c>
      <c r="D86" s="31" t="s">
        <v>40</v>
      </c>
      <c r="E86" s="20" t="s">
        <v>757</v>
      </c>
      <c r="F86" s="52">
        <v>4132.2299999999996</v>
      </c>
      <c r="G86" s="52">
        <v>5000</v>
      </c>
      <c r="H86" s="33">
        <v>45831</v>
      </c>
      <c r="I86" s="20" t="s">
        <v>758</v>
      </c>
      <c r="J86" s="20" t="s">
        <v>759</v>
      </c>
      <c r="K86" s="21" t="s">
        <v>760</v>
      </c>
    </row>
    <row r="87" spans="1:12" ht="90" x14ac:dyDescent="0.25">
      <c r="A87">
        <v>79</v>
      </c>
      <c r="B87" s="20">
        <v>180</v>
      </c>
      <c r="C87" s="19" t="s">
        <v>761</v>
      </c>
      <c r="D87" s="31" t="s">
        <v>40</v>
      </c>
      <c r="E87" s="20" t="s">
        <v>762</v>
      </c>
      <c r="F87" s="52">
        <v>3779</v>
      </c>
      <c r="G87" s="52">
        <v>4572.59</v>
      </c>
      <c r="H87" s="33">
        <v>45833</v>
      </c>
      <c r="I87" s="20" t="s">
        <v>763</v>
      </c>
      <c r="J87" s="20" t="s">
        <v>764</v>
      </c>
      <c r="K87" s="21" t="s">
        <v>765</v>
      </c>
    </row>
    <row r="88" spans="1:12" ht="90" x14ac:dyDescent="0.25">
      <c r="A88">
        <v>80</v>
      </c>
      <c r="B88" s="20">
        <v>181</v>
      </c>
      <c r="C88" s="19" t="s">
        <v>766</v>
      </c>
      <c r="D88" s="31" t="s">
        <v>40</v>
      </c>
      <c r="E88" s="20" t="s">
        <v>767</v>
      </c>
      <c r="F88" s="52">
        <v>3061</v>
      </c>
      <c r="G88" s="52">
        <v>3703.81</v>
      </c>
      <c r="H88" s="33">
        <v>45833</v>
      </c>
      <c r="I88" s="20" t="s">
        <v>292</v>
      </c>
      <c r="J88" s="20" t="s">
        <v>768</v>
      </c>
      <c r="K88" s="21" t="s">
        <v>769</v>
      </c>
    </row>
    <row r="89" spans="1:12" ht="60" x14ac:dyDescent="0.25">
      <c r="A89">
        <v>81</v>
      </c>
      <c r="B89" s="20">
        <v>182</v>
      </c>
      <c r="C89" s="19" t="s">
        <v>770</v>
      </c>
      <c r="D89" s="31" t="s">
        <v>40</v>
      </c>
      <c r="E89" s="20" t="s">
        <v>58</v>
      </c>
      <c r="F89" s="52">
        <v>734.06</v>
      </c>
      <c r="G89" s="52">
        <v>888.21</v>
      </c>
      <c r="H89" s="33">
        <v>45835</v>
      </c>
      <c r="I89" s="20" t="s">
        <v>229</v>
      </c>
      <c r="J89" s="20" t="s">
        <v>771</v>
      </c>
      <c r="K89" s="21" t="s">
        <v>772</v>
      </c>
    </row>
    <row r="90" spans="1:12" x14ac:dyDescent="0.25">
      <c r="B90" s="20"/>
      <c r="C90" s="19"/>
      <c r="D90" s="31"/>
      <c r="E90" s="23" t="s">
        <v>45</v>
      </c>
      <c r="F90" s="24">
        <f>SUM(F3:F89)</f>
        <v>162959.56999999998</v>
      </c>
      <c r="G90" s="24">
        <f>SUM(G3:G89)</f>
        <v>186859.21</v>
      </c>
      <c r="H90" s="33"/>
      <c r="I90" s="20"/>
      <c r="J90" s="20"/>
      <c r="K90" s="21"/>
      <c r="L90" s="26">
        <v>162959.57</v>
      </c>
    </row>
    <row r="91" spans="1:12" x14ac:dyDescent="0.25">
      <c r="B91" s="20"/>
      <c r="C91" s="19"/>
      <c r="D91" s="31"/>
      <c r="E91" s="20"/>
      <c r="F91" s="52"/>
      <c r="G91" s="52"/>
      <c r="H91" s="33"/>
      <c r="I91" s="20"/>
      <c r="J91" s="20"/>
      <c r="K91" s="21"/>
    </row>
    <row r="92" spans="1:12" ht="90" x14ac:dyDescent="0.25">
      <c r="A92">
        <v>1</v>
      </c>
      <c r="B92" s="20">
        <v>112</v>
      </c>
      <c r="C92" s="19" t="s">
        <v>486</v>
      </c>
      <c r="D92" s="30" t="s">
        <v>487</v>
      </c>
      <c r="E92" s="20" t="s">
        <v>488</v>
      </c>
      <c r="F92" s="32">
        <v>6755</v>
      </c>
      <c r="G92" s="32">
        <v>8173.55</v>
      </c>
      <c r="H92" s="33">
        <v>45758</v>
      </c>
      <c r="I92" s="20" t="s">
        <v>489</v>
      </c>
      <c r="J92" s="20" t="s">
        <v>490</v>
      </c>
      <c r="K92" s="21" t="s">
        <v>491</v>
      </c>
      <c r="L92"/>
    </row>
    <row r="93" spans="1:12" ht="60" x14ac:dyDescent="0.25">
      <c r="A93">
        <v>2</v>
      </c>
      <c r="B93" s="20">
        <v>113</v>
      </c>
      <c r="C93" s="19" t="s">
        <v>492</v>
      </c>
      <c r="D93" s="30" t="s">
        <v>493</v>
      </c>
      <c r="E93" s="20" t="s">
        <v>41</v>
      </c>
      <c r="F93" s="32">
        <v>13066.9</v>
      </c>
      <c r="G93" s="32">
        <v>13720.25</v>
      </c>
      <c r="H93" s="33">
        <v>45758</v>
      </c>
      <c r="I93" s="20" t="s">
        <v>494</v>
      </c>
      <c r="J93" s="20" t="s">
        <v>495</v>
      </c>
      <c r="K93" s="21" t="s">
        <v>496</v>
      </c>
      <c r="L93"/>
    </row>
    <row r="94" spans="1:12" ht="60" x14ac:dyDescent="0.25">
      <c r="B94" s="20"/>
      <c r="C94" s="19"/>
      <c r="D94" s="30" t="s">
        <v>493</v>
      </c>
      <c r="E94" s="20" t="s">
        <v>41</v>
      </c>
      <c r="F94" s="32">
        <v>180</v>
      </c>
      <c r="G94" s="32">
        <v>189</v>
      </c>
      <c r="H94" s="33">
        <v>45758</v>
      </c>
      <c r="I94" s="20" t="s">
        <v>497</v>
      </c>
      <c r="J94" s="20" t="s">
        <v>498</v>
      </c>
      <c r="K94" s="21" t="s">
        <v>496</v>
      </c>
      <c r="L94"/>
    </row>
    <row r="95" spans="1:12" ht="60" x14ac:dyDescent="0.25">
      <c r="B95" s="20"/>
      <c r="C95" s="19"/>
      <c r="D95" s="30" t="s">
        <v>493</v>
      </c>
      <c r="E95" s="20" t="s">
        <v>41</v>
      </c>
      <c r="F95" s="32">
        <v>1579.44</v>
      </c>
      <c r="G95" s="32">
        <v>1658.41</v>
      </c>
      <c r="H95" s="33">
        <v>45758</v>
      </c>
      <c r="I95" s="20" t="s">
        <v>42</v>
      </c>
      <c r="J95" s="20" t="s">
        <v>499</v>
      </c>
      <c r="K95" s="21" t="s">
        <v>496</v>
      </c>
      <c r="L95"/>
    </row>
    <row r="96" spans="1:12" ht="60" x14ac:dyDescent="0.25">
      <c r="B96" s="20"/>
      <c r="C96" s="19"/>
      <c r="D96" s="30" t="s">
        <v>493</v>
      </c>
      <c r="E96" s="20" t="s">
        <v>41</v>
      </c>
      <c r="F96" s="32">
        <v>523.20000000000005</v>
      </c>
      <c r="G96" s="32">
        <v>549.36</v>
      </c>
      <c r="H96" s="33">
        <v>45758</v>
      </c>
      <c r="I96" s="20" t="s">
        <v>500</v>
      </c>
      <c r="J96" s="20" t="s">
        <v>501</v>
      </c>
      <c r="K96" s="21" t="s">
        <v>496</v>
      </c>
      <c r="L96"/>
    </row>
    <row r="97" spans="1:12" ht="60" x14ac:dyDescent="0.25">
      <c r="B97" s="20"/>
      <c r="C97" s="19"/>
      <c r="D97" s="30" t="s">
        <v>493</v>
      </c>
      <c r="E97" s="20" t="s">
        <v>41</v>
      </c>
      <c r="F97" s="32">
        <v>202</v>
      </c>
      <c r="G97" s="32">
        <v>212.1</v>
      </c>
      <c r="H97" s="33">
        <v>45758</v>
      </c>
      <c r="I97" s="20" t="s">
        <v>74</v>
      </c>
      <c r="J97" s="20" t="s">
        <v>502</v>
      </c>
      <c r="K97" s="21" t="s">
        <v>496</v>
      </c>
      <c r="L97"/>
    </row>
    <row r="98" spans="1:12" ht="60" x14ac:dyDescent="0.25">
      <c r="B98" s="20"/>
      <c r="C98" s="19"/>
      <c r="D98" s="30" t="s">
        <v>493</v>
      </c>
      <c r="E98" s="20" t="s">
        <v>41</v>
      </c>
      <c r="F98" s="32">
        <v>2205</v>
      </c>
      <c r="G98" s="32">
        <v>2315.25</v>
      </c>
      <c r="H98" s="33">
        <v>45758</v>
      </c>
      <c r="I98" s="20" t="s">
        <v>503</v>
      </c>
      <c r="J98" s="20" t="s">
        <v>504</v>
      </c>
      <c r="K98" s="21" t="s">
        <v>496</v>
      </c>
      <c r="L98"/>
    </row>
    <row r="99" spans="1:12" ht="60" x14ac:dyDescent="0.25">
      <c r="A99">
        <v>3</v>
      </c>
      <c r="B99" s="20">
        <v>114</v>
      </c>
      <c r="C99" s="19" t="s">
        <v>492</v>
      </c>
      <c r="D99" s="30" t="s">
        <v>505</v>
      </c>
      <c r="E99" s="20" t="s">
        <v>41</v>
      </c>
      <c r="F99" s="32">
        <v>640</v>
      </c>
      <c r="G99" s="32">
        <v>672</v>
      </c>
      <c r="H99" s="33">
        <v>45758</v>
      </c>
      <c r="I99" s="20" t="s">
        <v>506</v>
      </c>
      <c r="J99" s="20" t="s">
        <v>507</v>
      </c>
      <c r="K99" s="21" t="s">
        <v>496</v>
      </c>
      <c r="L99"/>
    </row>
    <row r="100" spans="1:12" ht="60" x14ac:dyDescent="0.25">
      <c r="B100" s="20"/>
      <c r="C100" s="19"/>
      <c r="D100" s="30" t="s">
        <v>505</v>
      </c>
      <c r="E100" s="20" t="s">
        <v>41</v>
      </c>
      <c r="F100" s="32">
        <v>7475</v>
      </c>
      <c r="G100" s="32">
        <v>7848.75</v>
      </c>
      <c r="H100" s="33">
        <v>45758</v>
      </c>
      <c r="I100" s="20" t="s">
        <v>42</v>
      </c>
      <c r="J100" s="20" t="s">
        <v>508</v>
      </c>
      <c r="K100" s="21" t="s">
        <v>496</v>
      </c>
      <c r="L100"/>
    </row>
    <row r="101" spans="1:12" ht="60" x14ac:dyDescent="0.25">
      <c r="B101" s="20"/>
      <c r="C101" s="19"/>
      <c r="D101" s="30" t="s">
        <v>505</v>
      </c>
      <c r="E101" s="20" t="s">
        <v>41</v>
      </c>
      <c r="F101" s="32">
        <v>495.6</v>
      </c>
      <c r="G101" s="32">
        <v>520.38</v>
      </c>
      <c r="H101" s="33">
        <v>45758</v>
      </c>
      <c r="I101" s="20" t="s">
        <v>494</v>
      </c>
      <c r="J101" s="20" t="s">
        <v>509</v>
      </c>
      <c r="K101" s="21" t="s">
        <v>496</v>
      </c>
      <c r="L101"/>
    </row>
    <row r="102" spans="1:12" ht="60" x14ac:dyDescent="0.25">
      <c r="B102" s="20"/>
      <c r="C102" s="19"/>
      <c r="D102" s="30" t="s">
        <v>505</v>
      </c>
      <c r="E102" s="20" t="s">
        <v>41</v>
      </c>
      <c r="F102" s="32">
        <v>1991.5</v>
      </c>
      <c r="G102" s="32">
        <v>2091.08</v>
      </c>
      <c r="H102" s="33">
        <v>45758</v>
      </c>
      <c r="I102" s="20" t="s">
        <v>44</v>
      </c>
      <c r="J102" s="20" t="s">
        <v>510</v>
      </c>
      <c r="K102" s="21" t="s">
        <v>496</v>
      </c>
      <c r="L102"/>
    </row>
    <row r="103" spans="1:12" ht="60" x14ac:dyDescent="0.25">
      <c r="A103">
        <v>4</v>
      </c>
      <c r="B103" s="20">
        <v>133</v>
      </c>
      <c r="C103" s="19" t="s">
        <v>584</v>
      </c>
      <c r="D103" s="30" t="s">
        <v>585</v>
      </c>
      <c r="E103" s="20" t="s">
        <v>586</v>
      </c>
      <c r="F103" s="32">
        <v>100000</v>
      </c>
      <c r="G103" s="32">
        <v>121000</v>
      </c>
      <c r="H103" s="33">
        <v>45779</v>
      </c>
      <c r="I103" s="20" t="s">
        <v>587</v>
      </c>
      <c r="J103" s="20" t="s">
        <v>588</v>
      </c>
      <c r="K103" s="21" t="s">
        <v>589</v>
      </c>
      <c r="L103"/>
    </row>
    <row r="104" spans="1:12" ht="90" x14ac:dyDescent="0.25">
      <c r="A104">
        <v>5</v>
      </c>
      <c r="B104" s="20">
        <v>156</v>
      </c>
      <c r="C104" s="19" t="s">
        <v>486</v>
      </c>
      <c r="D104" s="30" t="s">
        <v>660</v>
      </c>
      <c r="E104" s="20" t="s">
        <v>488</v>
      </c>
      <c r="F104" s="32">
        <v>3525</v>
      </c>
      <c r="G104" s="32">
        <v>4265.21</v>
      </c>
      <c r="H104" s="33">
        <v>45804</v>
      </c>
      <c r="I104" s="20" t="s">
        <v>661</v>
      </c>
      <c r="J104" s="20" t="s">
        <v>662</v>
      </c>
      <c r="K104" s="21" t="s">
        <v>663</v>
      </c>
      <c r="L104"/>
    </row>
    <row r="105" spans="1:12" ht="90" x14ac:dyDescent="0.25">
      <c r="A105">
        <v>6</v>
      </c>
      <c r="B105" s="20">
        <v>168</v>
      </c>
      <c r="C105" s="19" t="s">
        <v>706</v>
      </c>
      <c r="D105" s="30" t="s">
        <v>707</v>
      </c>
      <c r="E105" s="20" t="s">
        <v>59</v>
      </c>
      <c r="F105" s="32">
        <v>15610</v>
      </c>
      <c r="G105" s="32">
        <v>16390.5</v>
      </c>
      <c r="H105" s="33">
        <v>45814</v>
      </c>
      <c r="I105" s="20" t="s">
        <v>708</v>
      </c>
      <c r="J105" s="20" t="s">
        <v>709</v>
      </c>
      <c r="K105" s="21" t="s">
        <v>710</v>
      </c>
      <c r="L105"/>
    </row>
    <row r="106" spans="1:12" ht="90" x14ac:dyDescent="0.25">
      <c r="B106" s="20"/>
      <c r="C106" s="19"/>
      <c r="D106" s="30" t="s">
        <v>707</v>
      </c>
      <c r="E106" s="20" t="s">
        <v>59</v>
      </c>
      <c r="F106" s="32">
        <v>984</v>
      </c>
      <c r="G106" s="32">
        <v>1033.2</v>
      </c>
      <c r="H106" s="33">
        <v>45814</v>
      </c>
      <c r="I106" s="20" t="s">
        <v>711</v>
      </c>
      <c r="J106" s="20" t="s">
        <v>712</v>
      </c>
      <c r="K106" s="21" t="s">
        <v>710</v>
      </c>
      <c r="L106"/>
    </row>
    <row r="107" spans="1:12" ht="180" x14ac:dyDescent="0.25">
      <c r="A107">
        <v>7</v>
      </c>
      <c r="B107" s="20">
        <v>174</v>
      </c>
      <c r="C107" s="19" t="s">
        <v>732</v>
      </c>
      <c r="D107" s="30" t="s">
        <v>733</v>
      </c>
      <c r="E107" s="20" t="s">
        <v>734</v>
      </c>
      <c r="F107" s="32">
        <v>380</v>
      </c>
      <c r="G107" s="32">
        <v>399</v>
      </c>
      <c r="H107" s="33">
        <v>45818</v>
      </c>
      <c r="I107" s="20" t="s">
        <v>79</v>
      </c>
      <c r="J107" s="20" t="s">
        <v>735</v>
      </c>
      <c r="K107" s="21" t="s">
        <v>736</v>
      </c>
    </row>
    <row r="108" spans="1:12" ht="60" x14ac:dyDescent="0.25">
      <c r="A108">
        <v>8</v>
      </c>
      <c r="B108" s="20">
        <v>169</v>
      </c>
      <c r="C108" s="19" t="s">
        <v>713</v>
      </c>
      <c r="D108" s="30" t="s">
        <v>714</v>
      </c>
      <c r="E108" s="20" t="s">
        <v>41</v>
      </c>
      <c r="F108" s="32">
        <v>8100</v>
      </c>
      <c r="G108" s="32">
        <v>8505</v>
      </c>
      <c r="H108" s="33">
        <v>45814</v>
      </c>
      <c r="I108" s="20" t="s">
        <v>42</v>
      </c>
      <c r="J108" s="20" t="s">
        <v>715</v>
      </c>
      <c r="K108" s="21" t="s">
        <v>716</v>
      </c>
      <c r="L108"/>
    </row>
    <row r="109" spans="1:12" ht="60" x14ac:dyDescent="0.25">
      <c r="A109">
        <v>9</v>
      </c>
      <c r="B109" s="20">
        <v>183</v>
      </c>
      <c r="C109" s="19" t="s">
        <v>773</v>
      </c>
      <c r="D109" s="31" t="s">
        <v>774</v>
      </c>
      <c r="E109" s="20" t="s">
        <v>77</v>
      </c>
      <c r="F109" s="52">
        <v>36312.5</v>
      </c>
      <c r="G109" s="52">
        <v>38128.125</v>
      </c>
      <c r="H109" s="53"/>
      <c r="I109" s="20" t="s">
        <v>44</v>
      </c>
      <c r="J109" s="54"/>
      <c r="K109" s="21" t="s">
        <v>775</v>
      </c>
      <c r="L109" s="55" t="s">
        <v>776</v>
      </c>
    </row>
    <row r="110" spans="1:12" ht="105" x14ac:dyDescent="0.25">
      <c r="A110">
        <v>10</v>
      </c>
      <c r="B110" s="20">
        <v>177</v>
      </c>
      <c r="C110" s="19" t="s">
        <v>745</v>
      </c>
      <c r="D110" s="30" t="s">
        <v>746</v>
      </c>
      <c r="E110" s="20" t="s">
        <v>747</v>
      </c>
      <c r="F110" s="52">
        <v>128000</v>
      </c>
      <c r="G110" s="52">
        <v>154880</v>
      </c>
      <c r="H110" s="33">
        <v>45821</v>
      </c>
      <c r="I110" s="20" t="s">
        <v>748</v>
      </c>
      <c r="J110" s="20" t="s">
        <v>749</v>
      </c>
      <c r="K110" s="21" t="s">
        <v>750</v>
      </c>
    </row>
    <row r="111" spans="1:12" ht="60" x14ac:dyDescent="0.25">
      <c r="A111">
        <v>11</v>
      </c>
      <c r="B111" s="20">
        <v>176</v>
      </c>
      <c r="C111" s="19" t="s">
        <v>741</v>
      </c>
      <c r="D111" s="30" t="s">
        <v>742</v>
      </c>
      <c r="E111" s="20" t="s">
        <v>41</v>
      </c>
      <c r="F111" s="32">
        <v>1851.2</v>
      </c>
      <c r="G111" s="32">
        <v>1943.76</v>
      </c>
      <c r="H111" s="33">
        <v>45821</v>
      </c>
      <c r="I111" s="20" t="s">
        <v>74</v>
      </c>
      <c r="J111" s="20" t="s">
        <v>743</v>
      </c>
      <c r="K111" s="21" t="s">
        <v>744</v>
      </c>
    </row>
    <row r="112" spans="1:12" x14ac:dyDescent="0.25">
      <c r="E112" s="23" t="s">
        <v>45</v>
      </c>
      <c r="F112" s="24">
        <f>SUM(F92:F111)</f>
        <v>329876.34000000003</v>
      </c>
      <c r="G112" s="24">
        <f>SUM(G92:G111)</f>
        <v>384494.92500000005</v>
      </c>
      <c r="L112" s="26">
        <v>329876.34000000003</v>
      </c>
    </row>
  </sheetData>
  <autoFilter ref="B1:L111" xr:uid="{16C3F41F-634D-43C6-93CB-6D3BBFC050D8}">
    <sortState xmlns:xlrd2="http://schemas.microsoft.com/office/spreadsheetml/2017/richdata2" ref="B2:L111">
      <sortCondition ref="D1:D11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Bendra I ketv.</vt:lpstr>
      <vt:lpstr>Bendra II ketv.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Vaidas Šakalis</dc:creator>
  <cp:lastModifiedBy>Vaidas Šakalis</cp:lastModifiedBy>
  <cp:lastPrinted>2020-07-23T06:35:09Z</cp:lastPrinted>
  <dcterms:created xsi:type="dcterms:W3CDTF">2015-06-05T18:17:20Z</dcterms:created>
  <dcterms:modified xsi:type="dcterms:W3CDTF">2025-06-30T07:54:12Z</dcterms:modified>
</cp:coreProperties>
</file>