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Darbas\Vaido_darbo\Antakalnis\Ataskaitos\Pirkimu_vertinimas\2026\"/>
    </mc:Choice>
  </mc:AlternateContent>
  <xr:revisionPtr revIDLastSave="0" documentId="13_ncr:1_{64A36466-77CC-43DC-9B1A-065E9CAAA2AB}" xr6:coauthVersionLast="47" xr6:coauthVersionMax="47" xr10:uidLastSave="{00000000-0000-0000-0000-000000000000}"/>
  <bookViews>
    <workbookView xWindow="-120" yWindow="-120" windowWidth="29040" windowHeight="15720" xr2:uid="{00000000-000D-0000-FFFF-FFFF00000000}"/>
  </bookViews>
  <sheets>
    <sheet name="Sheet1" sheetId="1" r:id="rId1"/>
    <sheet name="Bendra I ketv." sheetId="10" r:id="rId2"/>
  </sheets>
  <definedNames>
    <definedName name="_xlnm._FilterDatabase" localSheetId="1" hidden="1">'Bendra I ketv.'!$B$1:$K$136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1" l="1"/>
  <c r="E5" i="1"/>
  <c r="G5" i="1"/>
  <c r="G4" i="1"/>
  <c r="F135" i="10"/>
  <c r="G135" i="10"/>
  <c r="F75" i="10"/>
  <c r="G75" i="10"/>
</calcChain>
</file>

<file path=xl/sharedStrings.xml><?xml version="1.0" encoding="utf-8"?>
<sst xmlns="http://schemas.openxmlformats.org/spreadsheetml/2006/main" count="787" uniqueCount="497">
  <si>
    <t xml:space="preserve">Simbolis </t>
  </si>
  <si>
    <t xml:space="preserve">Rodiklis </t>
  </si>
  <si>
    <t xml:space="preserve">Aprašymas </t>
  </si>
  <si>
    <t xml:space="preserve">Apskaičiavimas ir duomenų šaltiniai </t>
  </si>
  <si>
    <t>Rezultatas</t>
  </si>
  <si>
    <t>Bendra viešiesiems pirkimams išleidžiama suma, Eur</t>
  </si>
  <si>
    <t>S</t>
  </si>
  <si>
    <t>Rodiklis parodo viešųjų pirkimų būdu sudaromų sutarčių vertę.</t>
  </si>
  <si>
    <t>Rodiklis apskaičiuojamas pagal pirkimų vykdytojų pateiktose pirkimų procedūrų, pirkimų metinėse ir per CPO vykdytų pirkimų ataskaitose nurodytą įvykusių pirkimų sutarčių vertę.</t>
  </si>
  <si>
    <t>NP</t>
  </si>
  <si>
    <t>Bendras viešųjų pirkimų skaičius</t>
  </si>
  <si>
    <t>Rodiklis parodo įvykusių viešųjų pirkimų skaičių.</t>
  </si>
  <si>
    <t>Rodiklis apskaičiuojamas pagal pirkimų vykdytojų pateiktose pirkimų procedūrų, pirkimų metinėse ir per CPO vykdytų pirkimų ataskaitose nurodytą įvykusių pirkimų skaičių.</t>
  </si>
  <si>
    <t>Centralizuotų pirkimų skaičiaus / vertės dalis nuo visų pirkimų skaičiaus / vertės, proc.</t>
  </si>
  <si>
    <t>RNP_C</t>
  </si>
  <si>
    <t>Rodiklis parodo, kokią pirkimų (tarptautinių ir supaprastintų) dalį užima centralizuoti pirkimai (pagal vertę ir pagal skaičių).</t>
  </si>
  <si>
    <t>Rodiklis apskaičiuojamas kaip centralizuotai vykdytų pirkimų santykis su visais įvykusiais pirkimais (pagal vertę ir skaičių) pagal pirkimų procedūrų ir per CPO vykdytų pirkimų ataskaitų duomenis.</t>
  </si>
  <si>
    <t>RNP_K</t>
  </si>
  <si>
    <t>Rodiklis parodo pirkimų vykdytojų dialogo su rinkos dalyviais dažnį. Rinkos konsultacijos leidžia pirkimų vykdytojams tinkamai pasirengti pirkimui, o potencialiems tiekėjams geriau suprasti pirkimų vykdytojų poreikius, parengti konkurencingus, kriterijus atitinkančius pasiūlymus.</t>
  </si>
  <si>
    <t>Viešųjų pirkimų apimtis, efektyvumas ir konkurencinė viešųjų pirkimų aplinka</t>
  </si>
  <si>
    <t>C_OS</t>
  </si>
  <si>
    <t>Atliktų rinkos konsultacijų skaičiaus dalis nuo bendro įvykusių pirkimų skaičiaus, proc.</t>
  </si>
  <si>
    <t>Pirkimų iš „vieno tiekėjo“ skaičiaus dalis, proc.</t>
  </si>
  <si>
    <t>Supaprastinti pirkimai</t>
  </si>
  <si>
    <t>Mažos vertės pirkimai</t>
  </si>
  <si>
    <t>Rodiklis apskaičiuojamas kaip CVP IS paskelbtų arba kitais įrodymais pagrįstų* rinkos konsultacijų skaičiaus ir bendro įvykusių pirkimų skaičiaus santykis pagal pirkimų vykdytojų paskelbtų rinkos konsultacijų skaičių bei pirkimų procedūrų ir per CPO vykdytų pirkimų ataskaitose nurodytą įvykusių pirkimų skaičių.</t>
  </si>
  <si>
    <t>*savanoriškai buvo skelbti techninių specifikacijų ir konkurso sąlygų projektai, dėl kurių tiekėjai galėjo teikti pastabas ir pasiūlymus</t>
  </si>
  <si>
    <t>Visi pirkimai</t>
  </si>
  <si>
    <t>Tarptautiniai, supaprastinti ir CPO pirkimai (be Mažos vertės pirkimų)</t>
  </si>
  <si>
    <t>Tarptautiniai pirkimai (įskaitant CPO)</t>
  </si>
  <si>
    <t>Eil. Nr.</t>
  </si>
  <si>
    <t>Pirkimo pavadinimas</t>
  </si>
  <si>
    <t>Pirkimo būdas; Nr.</t>
  </si>
  <si>
    <t>BVPŽ kodai</t>
  </si>
  <si>
    <t>Bendra pirkimo vertė Eur be PVM</t>
  </si>
  <si>
    <t>Bendra pirkimo vertė Eur su PVM</t>
  </si>
  <si>
    <t>Sutarties/ sąskaitos sudarymo data</t>
  </si>
  <si>
    <t xml:space="preserve">Tiekėjo pavadinimas* </t>
  </si>
  <si>
    <t>Sutarties Nr. / trukmė      (be apmo-kėjimo)</t>
  </si>
  <si>
    <t>Kita informacija (vykdytas elektroninis pirkimas, pagal VPĮ 23 straipsnio nuostatas ir kt.)</t>
  </si>
  <si>
    <t>Apklausa</t>
  </si>
  <si>
    <t>33600000-6</t>
  </si>
  <si>
    <t>UAB "Limedika"</t>
  </si>
  <si>
    <t>33100000-1</t>
  </si>
  <si>
    <t>UAB "Entafarma"</t>
  </si>
  <si>
    <t>Viso:</t>
  </si>
  <si>
    <t>-</t>
  </si>
  <si>
    <t>30200000-1</t>
  </si>
  <si>
    <t>Tarptautiniai, supaprastinti (be Mažos vertės pirkimų)</t>
  </si>
  <si>
    <t>Nebuvo vykdyta supaprastintų skelbiamų pirkimų</t>
  </si>
  <si>
    <t>80500000-9</t>
  </si>
  <si>
    <t>30100000-0</t>
  </si>
  <si>
    <t>39100000-3</t>
  </si>
  <si>
    <t>Lietuvos sveikatos mokslų universitetas</t>
  </si>
  <si>
    <t>UAB Kesko Senukai Lithuania</t>
  </si>
  <si>
    <t>44100000-1</t>
  </si>
  <si>
    <t>33190000-8</t>
  </si>
  <si>
    <t>Nebuvo vykdyta atvirų  pirkimų</t>
  </si>
  <si>
    <t>66500000-5</t>
  </si>
  <si>
    <t>15800000-6</t>
  </si>
  <si>
    <t>UAB Rimi Lietuva</t>
  </si>
  <si>
    <t>39700000-9</t>
  </si>
  <si>
    <t>UAB "Liukrena"</t>
  </si>
  <si>
    <t>UAB "Tamro"</t>
  </si>
  <si>
    <t>Įvairūs maisto produktai pagal poreikį</t>
  </si>
  <si>
    <t>33700000-7</t>
  </si>
  <si>
    <t>UAB "Barameda"</t>
  </si>
  <si>
    <t>66100000-1</t>
  </si>
  <si>
    <t>AB SEB bankas</t>
  </si>
  <si>
    <t>UAB SKYTECH.LT</t>
  </si>
  <si>
    <t>UAB Militra</t>
  </si>
  <si>
    <t>44400000-4</t>
  </si>
  <si>
    <t>UAB Rumsavita</t>
  </si>
  <si>
    <t>32300000-6</t>
  </si>
  <si>
    <t>31500000-1</t>
  </si>
  <si>
    <t>VšĮ Vilniaus miesto klinikinės ligoninės duomenys apie 2026 metų viešuosius pirkimus I ketvirtis (atnaujinama kas ketvirtį)</t>
  </si>
  <si>
    <t>„Vieno tiekėjo“ pirkimai (be mažos vertės pirkimų, kurių vertė iki 15 000 eurų be PVM).</t>
  </si>
  <si>
    <t>Nebuvo vykdyta mažos vertės pirkimų virš 15.000,00 Eur</t>
  </si>
  <si>
    <t>Tarptautiniai, supaprastinti ir Mažos vertės pirkimai virš 15 000 tūkst. pagal pirkimo dalis</t>
  </si>
  <si>
    <t>Rodiklis parodo viešųjų pirkimų dalį, kai konkurse dalyvavęs vienintelis tiekėjas neturėjo konkurencijos. Rodiklis gali būti apskaičiuojamas pagal šiuos duomenų šaltinius: 1.supaprastinti pirkimai CVP IS duomenimis – rodiklis apskaičiuojamas pagal viešųjų pirkimų procedūrų ataskaitų preliminariosios pasiūlymų eilės duomenis apie pateiktų pasiūlymų skaičių kiekvienai pirkimo objekto daliai atskirai, neįtraukiant atmestų pasiūlymų; 2. tarptautiniai pirkimai TED duomenis – rodiklis apskaičiuojamas pagal tarptautinių skelbimų apie pirkimo sutarties skyrimą duomenis apie gautų pasiūlymų skaičių (įskaitant atmestus pasiūlymus); 3. mažos vertės pirkimai virš 15000 eurų be PVM – rodiklis apskaičiuojamas pagal pirkimų vykdytojų vidaus dokumentuose užfiksuotų mažos vertės pirkimui pagal pirkimo objektą pateiktų pasiūlymų skaičių kiekvienai pirkimo objekto daliai atskirai (pvz. mažos vertės pirkimo tiekėjų apklausos pažyma, elektroniniai laiškai, sąskaitos faktūros ar pan.) neįtraukiant atmestų pasiūlymų.</t>
  </si>
  <si>
    <t>LT-2026-685</t>
  </si>
  <si>
    <t>Žodžiu BV16-3/26, 89868-1 Pirkimas metų eigoje</t>
  </si>
  <si>
    <t>Tekstilės gaminiai: lovatiesės, antklodės, pagalvės ir kt.</t>
  </si>
  <si>
    <t>39500000-7</t>
  </si>
  <si>
    <t>UAB Nostra</t>
  </si>
  <si>
    <t>MP26/0026</t>
  </si>
  <si>
    <t>Žodžiu BV16-1/26, 89924-1</t>
  </si>
  <si>
    <t>Abrazyvinis gelis 24 vnt. ir neurodiagnostinė pasta 8 vnt. elektroencefalo-gramoms</t>
  </si>
  <si>
    <t>UAB Hospitex Diagnostics Kaunas</t>
  </si>
  <si>
    <t>HDK2601031</t>
  </si>
  <si>
    <t>Žodžiu BV16-20/26, 89408-2</t>
  </si>
  <si>
    <t>Medikamentas Lavanid 2  0,04% 1000ml. 36 flak.</t>
  </si>
  <si>
    <t>UAB Kavita</t>
  </si>
  <si>
    <t>RD-000269</t>
  </si>
  <si>
    <t>Žodžiu BV16-25/26, 89408-3</t>
  </si>
  <si>
    <t>Metinė atskaitomybe pagal VSAFAS</t>
  </si>
  <si>
    <t>UAB Mokesčių srautas</t>
  </si>
  <si>
    <t>MSIN88447</t>
  </si>
  <si>
    <t>Žodžiu BV16-26/26, 89456-3</t>
  </si>
  <si>
    <t>Įrengimų, įrankių ir technikos nuoma</t>
  </si>
  <si>
    <t>45500000-2</t>
  </si>
  <si>
    <t>UAB Gotas</t>
  </si>
  <si>
    <t>Ilgalaikė žodinė sutartis</t>
  </si>
  <si>
    <t>Žodžiu BV16-29/26, 89938-1</t>
  </si>
  <si>
    <t>Baldinės plokštės ir priedai baldų gamybos darbų užbaigimui</t>
  </si>
  <si>
    <t>44191300-8</t>
  </si>
  <si>
    <t xml:space="preserve">UAB ULMAS </t>
  </si>
  <si>
    <t>UVS1087304</t>
  </si>
  <si>
    <t>Žodžiu BV16-28/26, 89831-1</t>
  </si>
  <si>
    <t>Sniego valymo paslaugų pirkimas</t>
  </si>
  <si>
    <t>90600000-3</t>
  </si>
  <si>
    <t>MB Techeda</t>
  </si>
  <si>
    <t>S1-22/26, 2026-05-25</t>
  </si>
  <si>
    <r>
      <t xml:space="preserve">Raštu </t>
    </r>
    <r>
      <rPr>
        <sz val="11"/>
        <color indexed="17"/>
        <rFont val="Times New Roman"/>
        <family val="1"/>
        <charset val="186"/>
      </rPr>
      <t>Žalias pirkimas</t>
    </r>
    <r>
      <rPr>
        <sz val="11"/>
        <color indexed="8"/>
        <rFont val="Times New Roman"/>
        <family val="1"/>
        <charset val="186"/>
      </rPr>
      <t xml:space="preserve"> Neskelbiama BV16-14/26, 89989</t>
    </r>
  </si>
  <si>
    <t>Fango parafinas 800 kg.</t>
  </si>
  <si>
    <t>UAB Teida</t>
  </si>
  <si>
    <t>S1-23/26, 2027-03-28</t>
  </si>
  <si>
    <r>
      <t xml:space="preserve">Raštu </t>
    </r>
    <r>
      <rPr>
        <sz val="11"/>
        <color indexed="17"/>
        <rFont val="Times New Roman"/>
        <family val="1"/>
        <charset val="186"/>
      </rPr>
      <t>Žalias pirkimas</t>
    </r>
    <r>
      <rPr>
        <sz val="11"/>
        <color indexed="8"/>
        <rFont val="Times New Roman"/>
        <family val="1"/>
        <charset val="186"/>
      </rPr>
      <t xml:space="preserve"> CVP IS Neskelbiama BV16-17/26, 89408-1</t>
    </r>
  </si>
  <si>
    <t>Benzinas ir dyzelinas</t>
  </si>
  <si>
    <t>CPO374465</t>
  </si>
  <si>
    <t>09134200-9</t>
  </si>
  <si>
    <t>UAB "Viada LT"</t>
  </si>
  <si>
    <t>S2-13/26, 2027-01-27</t>
  </si>
  <si>
    <r>
      <t xml:space="preserve">Elektroninis Ekonominis naudingumas  </t>
    </r>
    <r>
      <rPr>
        <sz val="11"/>
        <color indexed="17"/>
        <rFont val="Times New Roman"/>
        <family val="1"/>
        <charset val="186"/>
      </rPr>
      <t>Žalias pirkimas</t>
    </r>
    <r>
      <rPr>
        <sz val="11"/>
        <color indexed="8"/>
        <rFont val="Times New Roman"/>
        <family val="1"/>
        <charset val="186"/>
      </rPr>
      <t xml:space="preserve"> BV16-</t>
    </r>
    <r>
      <rPr>
        <sz val="11"/>
        <rFont val="Times New Roman"/>
        <family val="1"/>
        <charset val="186"/>
      </rPr>
      <t>10</t>
    </r>
    <r>
      <rPr>
        <sz val="11"/>
        <color indexed="8"/>
        <rFont val="Times New Roman"/>
        <family val="1"/>
        <charset val="186"/>
      </rPr>
      <t>/26, 89803</t>
    </r>
  </si>
  <si>
    <t>Medicininė įranga, įvairios medicininės priemonės pagal poreikį Vaisiaus vandenų nutekėjimo (T22- 200 vnt.), nėštumo (T23-400 vnt.), Streptococcus  A antigeno nustatymo (T28-2500 vnt.) testai</t>
  </si>
  <si>
    <t>CPO374469</t>
  </si>
  <si>
    <t>15100000-9</t>
  </si>
  <si>
    <t>UAB "Mediq Lietuva"</t>
  </si>
  <si>
    <t>S2-12/26, 2028-01-27</t>
  </si>
  <si>
    <r>
      <t xml:space="preserve">Elektroninis  </t>
    </r>
    <r>
      <rPr>
        <sz val="11"/>
        <color indexed="17"/>
        <rFont val="Times New Roman"/>
        <family val="1"/>
        <charset val="186"/>
      </rPr>
      <t>Žalias pirkimas</t>
    </r>
    <r>
      <rPr>
        <sz val="11"/>
        <color indexed="8"/>
        <rFont val="Times New Roman"/>
        <family val="1"/>
        <charset val="186"/>
      </rPr>
      <t xml:space="preserve"> BV16-</t>
    </r>
    <r>
      <rPr>
        <sz val="11"/>
        <rFont val="Times New Roman"/>
        <family val="1"/>
        <charset val="186"/>
      </rPr>
      <t>13</t>
    </r>
    <r>
      <rPr>
        <sz val="11"/>
        <color indexed="8"/>
        <rFont val="Times New Roman"/>
        <family val="1"/>
        <charset val="186"/>
      </rPr>
      <t>/26, 89405-2</t>
    </r>
  </si>
  <si>
    <t>UAB "Euromedika"</t>
  </si>
  <si>
    <t>S2-14/26, 2027-01-27</t>
  </si>
  <si>
    <t>L.Šipelienės IĮ "Guobynė"</t>
  </si>
  <si>
    <t>S2-15/26, 2027-01-28</t>
  </si>
  <si>
    <t>Medicininė įranga, įvairios medicininės priemonės pagal poreikį (Gelis ultragarsiniams tyrimams 110 kg ( išfasuota po 5 kg, su dozatoriumi)(GUT3))</t>
  </si>
  <si>
    <t>CPO374446</t>
  </si>
  <si>
    <t>A.Zapalskio IĮ "Azas"</t>
  </si>
  <si>
    <t>S2-16/26, 2027-01-28</t>
  </si>
  <si>
    <r>
      <t xml:space="preserve">Elektroninis  </t>
    </r>
    <r>
      <rPr>
        <sz val="11"/>
        <color indexed="17"/>
        <rFont val="Times New Roman"/>
        <family val="1"/>
        <charset val="186"/>
      </rPr>
      <t>Žalias pirkimas</t>
    </r>
    <r>
      <rPr>
        <sz val="11"/>
        <color indexed="8"/>
        <rFont val="Times New Roman"/>
        <family val="1"/>
        <charset val="186"/>
      </rPr>
      <t xml:space="preserve"> BV16-</t>
    </r>
    <r>
      <rPr>
        <sz val="11"/>
        <rFont val="Times New Roman"/>
        <family val="1"/>
        <charset val="186"/>
      </rPr>
      <t>9</t>
    </r>
    <r>
      <rPr>
        <sz val="11"/>
        <color indexed="8"/>
        <rFont val="Times New Roman"/>
        <family val="1"/>
        <charset val="186"/>
      </rPr>
      <t>/26, 89405-1</t>
    </r>
  </si>
  <si>
    <t>Įvairūs maisto produktai per CPO (Duonos gaminių pirkimas ir pristatymas)</t>
  </si>
  <si>
    <t>CPO374452</t>
  </si>
  <si>
    <t>UAB "Klaipėdos duona"</t>
  </si>
  <si>
    <t>S2-17/26, 2027-01-29</t>
  </si>
  <si>
    <r>
      <t xml:space="preserve">Elektroninis  </t>
    </r>
    <r>
      <rPr>
        <sz val="11"/>
        <color indexed="17"/>
        <rFont val="Times New Roman"/>
        <family val="1"/>
        <charset val="186"/>
      </rPr>
      <t>Žalias pirkimas</t>
    </r>
    <r>
      <rPr>
        <sz val="11"/>
        <color indexed="8"/>
        <rFont val="Times New Roman"/>
        <family val="1"/>
        <charset val="186"/>
      </rPr>
      <t xml:space="preserve"> BV16-</t>
    </r>
    <r>
      <rPr>
        <sz val="11"/>
        <rFont val="Times New Roman"/>
        <family val="1"/>
        <charset val="186"/>
      </rPr>
      <t>11</t>
    </r>
    <r>
      <rPr>
        <sz val="11"/>
        <color indexed="8"/>
        <rFont val="Times New Roman"/>
        <family val="1"/>
        <charset val="186"/>
      </rPr>
      <t>/26, 89800-1</t>
    </r>
  </si>
  <si>
    <t>Durų praėjimo kontrolės kortelės (operacinio bloko personalui)</t>
  </si>
  <si>
    <t>22400000-4</t>
  </si>
  <si>
    <t>UAB Digitalas</t>
  </si>
  <si>
    <t>IGIT NR. 026000631</t>
  </si>
  <si>
    <t>Žodžiu BV16-33/26, 89886-1</t>
  </si>
  <si>
    <t>KMU769 Antrojo nėštumotrečdalio vaisiaus ultragarsinis tyrimas (patikra) 16 val. (Kastienė)</t>
  </si>
  <si>
    <t>MA13017295</t>
  </si>
  <si>
    <t>Žodžiu BV16-12/26, 89456-1</t>
  </si>
  <si>
    <t>Geros higienos praktikos taisyklės viešojo maitinimo įmonėms dokumentas</t>
  </si>
  <si>
    <t>22800000-8</t>
  </si>
  <si>
    <t>UAB Ad Infinitum</t>
  </si>
  <si>
    <t>INT 007328</t>
  </si>
  <si>
    <t>Žodžiu BV16-34/26, 89887-1</t>
  </si>
  <si>
    <t>Priemonės higieninei rankų antiseptikai</t>
  </si>
  <si>
    <t>33741300-9</t>
  </si>
  <si>
    <t>UAB DEIMENA</t>
  </si>
  <si>
    <t>S1-27/26, 2027-04-02</t>
  </si>
  <si>
    <r>
      <t xml:space="preserve">Raštu </t>
    </r>
    <r>
      <rPr>
        <sz val="11"/>
        <color indexed="17"/>
        <rFont val="Times New Roman"/>
        <family val="1"/>
        <charset val="186"/>
      </rPr>
      <t>Žalias pirkimas</t>
    </r>
    <r>
      <rPr>
        <sz val="11"/>
        <color indexed="8"/>
        <rFont val="Times New Roman"/>
        <family val="1"/>
        <charset val="186"/>
      </rPr>
      <t xml:space="preserve"> CVP IS Neskelbiama BV16-15/26, 89840</t>
    </r>
  </si>
  <si>
    <t>Buitinė technika</t>
  </si>
  <si>
    <t>SSA004389624</t>
  </si>
  <si>
    <t>Žodžiu BV16-38/26, 89925-1</t>
  </si>
  <si>
    <t>Seifai</t>
  </si>
  <si>
    <t>UAB Ergo moduli</t>
  </si>
  <si>
    <t>MOD02375</t>
  </si>
  <si>
    <t>Žodžiu BV16-31/26, 89934-1</t>
  </si>
  <si>
    <t>TV ekrano su stovo nuoma (su pristatymu) VMKL operacinių, intensyviosios terapijos ir hemodializės skyrių atidarymo renginiui (1para)</t>
  </si>
  <si>
    <t>UAB ALTUM RETAIL</t>
  </si>
  <si>
    <t>S1-32/26, 2026-02-05</t>
  </si>
  <si>
    <r>
      <t xml:space="preserve">Žodžiu </t>
    </r>
    <r>
      <rPr>
        <sz val="11"/>
        <color indexed="17"/>
        <rFont val="Times New Roman"/>
        <family val="1"/>
        <charset val="186"/>
      </rPr>
      <t>Žalias pirkimas</t>
    </r>
    <r>
      <rPr>
        <sz val="11"/>
        <color indexed="8"/>
        <rFont val="Times New Roman"/>
        <family val="1"/>
        <charset val="186"/>
      </rPr>
      <t xml:space="preserve"> BV16-40/26, 89902-1</t>
    </r>
  </si>
  <si>
    <t>Turimų Microsoft 365 Business Standart 1 vnt. ir Basic 4 vnt. licencijų pratęsimas 12 mėn.</t>
  </si>
  <si>
    <t>48310000-4</t>
  </si>
  <si>
    <t>UAB Fortevento</t>
  </si>
  <si>
    <t>FV022514</t>
  </si>
  <si>
    <t>Žodžiu BV16-23/26, 89838-1</t>
  </si>
  <si>
    <t>Pirmosios medicinos pagalbos kursai</t>
  </si>
  <si>
    <t>S1-34/26, 2029-02-03</t>
  </si>
  <si>
    <r>
      <t xml:space="preserve">Žodžiu </t>
    </r>
    <r>
      <rPr>
        <sz val="11"/>
        <color indexed="17"/>
        <rFont val="Times New Roman"/>
        <family val="1"/>
        <charset val="186"/>
      </rPr>
      <t>Žalias pirkimas</t>
    </r>
    <r>
      <rPr>
        <sz val="11"/>
        <color indexed="8"/>
        <rFont val="Times New Roman"/>
        <family val="1"/>
        <charset val="186"/>
      </rPr>
      <t xml:space="preserve"> BV16-24/26, 89456-2</t>
    </r>
  </si>
  <si>
    <t>Įvairūs maisto produktai per CPO (Grūdų malūno produktų pirkimas ir pristatymas)</t>
  </si>
  <si>
    <t>CPO374848</t>
  </si>
  <si>
    <t>UAB "Laukesta"</t>
  </si>
  <si>
    <t>S2-19/26, 2027-02-03</t>
  </si>
  <si>
    <r>
      <t xml:space="preserve">Elektroninis  </t>
    </r>
    <r>
      <rPr>
        <sz val="11"/>
        <color indexed="17"/>
        <rFont val="Times New Roman"/>
        <family val="1"/>
        <charset val="186"/>
      </rPr>
      <t>Žalias pirkimas</t>
    </r>
    <r>
      <rPr>
        <sz val="11"/>
        <color indexed="8"/>
        <rFont val="Times New Roman"/>
        <family val="1"/>
        <charset val="186"/>
      </rPr>
      <t xml:space="preserve"> BV16-</t>
    </r>
    <r>
      <rPr>
        <sz val="11"/>
        <rFont val="Times New Roman"/>
        <family val="1"/>
        <charset val="186"/>
      </rPr>
      <t>18</t>
    </r>
    <r>
      <rPr>
        <sz val="11"/>
        <color indexed="8"/>
        <rFont val="Times New Roman"/>
        <family val="1"/>
        <charset val="186"/>
      </rPr>
      <t>/26, 89800-2</t>
    </r>
  </si>
  <si>
    <t>UAB "Samsonas"</t>
  </si>
  <si>
    <t>S2-18/26, 2027-02-03</t>
  </si>
  <si>
    <t>Renginio dalyvių matiniams (VMKL operacinių intensyviosios terapijos ir hemodializių skyrių atidarymas</t>
  </si>
  <si>
    <t>55500000-5</t>
  </si>
  <si>
    <t>UAB Dussmann Service</t>
  </si>
  <si>
    <t>DUS2600980</t>
  </si>
  <si>
    <t>Žodžiu BV16-44/26, 89957-1</t>
  </si>
  <si>
    <t>Endoskopų plovimo ir dezinfekcijos priemonės automatinėms mašinoms "Wassenburg WD415"</t>
  </si>
  <si>
    <t>24455000-8</t>
  </si>
  <si>
    <t>UAB Viva Medical</t>
  </si>
  <si>
    <t>S1-33/26, 2029-04-04</t>
  </si>
  <si>
    <r>
      <t xml:space="preserve">Raštu </t>
    </r>
    <r>
      <rPr>
        <sz val="11"/>
        <color indexed="17"/>
        <rFont val="Times New Roman"/>
        <family val="1"/>
        <charset val="186"/>
      </rPr>
      <t>Žalias pirkimas</t>
    </r>
    <r>
      <rPr>
        <sz val="11"/>
        <color indexed="8"/>
        <rFont val="Times New Roman"/>
        <family val="1"/>
        <charset val="186"/>
      </rPr>
      <t xml:space="preserve"> CVP IS Neskelbiama BV16-16/26, 89841-2</t>
    </r>
  </si>
  <si>
    <t>Video klipo kūrimo, filmavimo ir montavimo apie VMKL operacinių, intensyviosios terapijos ir hemodializių skyrių atidarymą darbai</t>
  </si>
  <si>
    <t>92100000-2</t>
  </si>
  <si>
    <t>Nerijus Žeknys</t>
  </si>
  <si>
    <t>NŽ_20262</t>
  </si>
  <si>
    <t>Žodžiu BV16-43/26, 89992-1</t>
  </si>
  <si>
    <t xml:space="preserve">Elektrinė kušetė Hemodializės sk. 1 vnt. </t>
  </si>
  <si>
    <t>UAB Medslauga</t>
  </si>
  <si>
    <t>ARD Nr.013268</t>
  </si>
  <si>
    <t>Žodžiu BV16-8/26, 89921-3</t>
  </si>
  <si>
    <t>Renginio vedėjo paslauga</t>
  </si>
  <si>
    <t>92300000-4</t>
  </si>
  <si>
    <t>Gerda Morozovienė Fizinis asmuo</t>
  </si>
  <si>
    <t>Žodžiu BV16-46/26, 89993-2</t>
  </si>
  <si>
    <t>Dviejų aukštų popieriaus-plastiko juostos pjaustyklė sterilizacinei</t>
  </si>
  <si>
    <t>UAB Sanovus</t>
  </si>
  <si>
    <t>SAN0048404</t>
  </si>
  <si>
    <t>Žodžiu BV16-30/26, 89892-1</t>
  </si>
  <si>
    <t>CPO375929</t>
  </si>
  <si>
    <t>UAB "Garliavos duona"</t>
  </si>
  <si>
    <t>S2-21/26, 2027-02-09</t>
  </si>
  <si>
    <r>
      <t xml:space="preserve">Elektroninis  </t>
    </r>
    <r>
      <rPr>
        <sz val="11"/>
        <color indexed="17"/>
        <rFont val="Times New Roman"/>
        <family val="1"/>
        <charset val="186"/>
      </rPr>
      <t>Žalias pirkimas</t>
    </r>
    <r>
      <rPr>
        <sz val="11"/>
        <color indexed="8"/>
        <rFont val="Times New Roman"/>
        <family val="1"/>
        <charset val="186"/>
      </rPr>
      <t xml:space="preserve"> BV16-</t>
    </r>
    <r>
      <rPr>
        <sz val="11"/>
        <rFont val="Times New Roman"/>
        <family val="1"/>
        <charset val="186"/>
      </rPr>
      <t>27</t>
    </r>
    <r>
      <rPr>
        <sz val="11"/>
        <color indexed="8"/>
        <rFont val="Times New Roman"/>
        <family val="1"/>
        <charset val="186"/>
      </rPr>
      <t>/26, 89800-3</t>
    </r>
  </si>
  <si>
    <t>Kopijavimo aparatų ir spausdintuvų nuoma ((NL1-2) nespalvinių lazerinių A4 formato spausdintuvų (5 vnt.))</t>
  </si>
  <si>
    <t>CPO375084</t>
  </si>
  <si>
    <t>30191000-4</t>
  </si>
  <si>
    <t>UAB "Printera"</t>
  </si>
  <si>
    <t>S2-22/26, 2028-02-09</t>
  </si>
  <si>
    <r>
      <t xml:space="preserve">Elektroninis  </t>
    </r>
    <r>
      <rPr>
        <sz val="11"/>
        <color indexed="17"/>
        <rFont val="Times New Roman"/>
        <family val="1"/>
        <charset val="186"/>
      </rPr>
      <t>Žalias pirkimas</t>
    </r>
    <r>
      <rPr>
        <sz val="11"/>
        <color indexed="8"/>
        <rFont val="Times New Roman"/>
        <family val="1"/>
        <charset val="186"/>
      </rPr>
      <t xml:space="preserve"> BV16-</t>
    </r>
    <r>
      <rPr>
        <sz val="11"/>
        <rFont val="Times New Roman"/>
        <family val="1"/>
        <charset val="186"/>
      </rPr>
      <t>19</t>
    </r>
    <r>
      <rPr>
        <sz val="11"/>
        <color indexed="8"/>
        <rFont val="Times New Roman"/>
        <family val="1"/>
        <charset val="186"/>
      </rPr>
      <t>/26, 89809-2</t>
    </r>
  </si>
  <si>
    <t>Kopijavimo aparatų ir spausdintuvų nuoma ((NL3-2) nespalvinių lazerinių A4 formato daugiafunkcinių įrenginių (10 vnt.))</t>
  </si>
  <si>
    <t>CPO375085</t>
  </si>
  <si>
    <t>UAB "Daily print"</t>
  </si>
  <si>
    <t>S2-20/26, 2028-02-09</t>
  </si>
  <si>
    <t>Plombavimo juostos priėmimo skubios pagalbos skyriui</t>
  </si>
  <si>
    <t>UAB Saugi plomba</t>
  </si>
  <si>
    <t>S13759</t>
  </si>
  <si>
    <t>Žodžiu BV16-54/26, 89892-2</t>
  </si>
  <si>
    <t>Per valstybines šventes gimusių naujagimių dovanos</t>
  </si>
  <si>
    <t>19200000-8</t>
  </si>
  <si>
    <t>UAB Danesa</t>
  </si>
  <si>
    <t>DAN149412</t>
  </si>
  <si>
    <t>Žodžiu BV16-51/26, 89878-1</t>
  </si>
  <si>
    <t>Įvairūs medicininiai prietaisai (3-io p.d.)</t>
  </si>
  <si>
    <t>UAB M Prekyba</t>
  </si>
  <si>
    <t>MPR2524</t>
  </si>
  <si>
    <t>Raštu CVP IS Neskelbiama BV16-7/26, 89407-1</t>
  </si>
  <si>
    <t>UAB AMI sprendimai</t>
  </si>
  <si>
    <t>ADMI 260185</t>
  </si>
  <si>
    <t>Druska ir druskos smėlio mišinys</t>
  </si>
  <si>
    <t>CPO377071</t>
  </si>
  <si>
    <t>34927100-2</t>
  </si>
  <si>
    <t>UAB "Keluva"</t>
  </si>
  <si>
    <t>S2-24/26, 2027-02-11</t>
  </si>
  <si>
    <r>
      <t xml:space="preserve">Elektroninis  </t>
    </r>
    <r>
      <rPr>
        <sz val="11"/>
        <color indexed="17"/>
        <rFont val="Times New Roman"/>
        <family val="1"/>
        <charset val="186"/>
      </rPr>
      <t>Žalias pirkimas</t>
    </r>
    <r>
      <rPr>
        <sz val="11"/>
        <color indexed="8"/>
        <rFont val="Times New Roman"/>
        <family val="1"/>
        <charset val="186"/>
      </rPr>
      <t xml:space="preserve"> BV16-</t>
    </r>
    <r>
      <rPr>
        <sz val="11"/>
        <color indexed="8"/>
        <rFont val="Times New Roman"/>
        <family val="1"/>
        <charset val="186"/>
      </rPr>
      <t>35</t>
    </r>
    <r>
      <rPr>
        <sz val="11"/>
        <color indexed="8"/>
        <rFont val="Times New Roman"/>
        <family val="1"/>
        <charset val="186"/>
      </rPr>
      <t>/26, 90051</t>
    </r>
  </si>
  <si>
    <t>Įprasto našumo išmanusis telefonas su įkrovikliu (operatyvinės ir vidinės atminties talpa - ne mažiau nei 3 GB operatyvinės atminties ir ne mažiau nei 64 GB vidinės atminties). CPO katalogo kodas MTS3-2. Kiekis 5 vnt.</t>
  </si>
  <si>
    <t>CPO376616</t>
  </si>
  <si>
    <t>32250000-0</t>
  </si>
  <si>
    <t>UAB "Bitė Lietuva"</t>
  </si>
  <si>
    <t>S2-25/26, 2026-02-23</t>
  </si>
  <si>
    <r>
      <t xml:space="preserve">Elektroninis  </t>
    </r>
    <r>
      <rPr>
        <sz val="11"/>
        <color indexed="17"/>
        <rFont val="Times New Roman"/>
        <family val="1"/>
        <charset val="186"/>
      </rPr>
      <t>Žalias pirkimas</t>
    </r>
    <r>
      <rPr>
        <sz val="11"/>
        <color indexed="8"/>
        <rFont val="Times New Roman"/>
        <family val="1"/>
        <charset val="186"/>
      </rPr>
      <t xml:space="preserve"> BV16-</t>
    </r>
    <r>
      <rPr>
        <sz val="11"/>
        <rFont val="Times New Roman"/>
        <family val="1"/>
        <charset val="186"/>
      </rPr>
      <t>32</t>
    </r>
    <r>
      <rPr>
        <sz val="11"/>
        <color indexed="8"/>
        <rFont val="Times New Roman"/>
        <family val="1"/>
        <charset val="186"/>
      </rPr>
      <t>/26, 89812-1</t>
    </r>
  </si>
  <si>
    <t>Praustuvai pooperacinių patalpoms</t>
  </si>
  <si>
    <t>RUM0102062</t>
  </si>
  <si>
    <t>Žodžiu BV16-55/26, 89934-2</t>
  </si>
  <si>
    <t>DU viešajame sektoriuje nuo 2026-06-07: DK pokyčiai ir naujos rizikos darbdaviui (tiesioginė seminaro transliacija)</t>
  </si>
  <si>
    <t>MSIN89241</t>
  </si>
  <si>
    <t>Žodžiu BV16-56/26, 89456-4</t>
  </si>
  <si>
    <t>Maitinimo paslauga (blynai)</t>
  </si>
  <si>
    <t>DUS2600981</t>
  </si>
  <si>
    <t>Žodžiu BV16-50/26, 89957-2</t>
  </si>
  <si>
    <t>Straipsnis apie naujo ligoninės operacinių, intensyviosios terapijos ir hemodializių skyrių atidarymą laikraštyje, papildomai -informacija laikraščio viršelyje, bei straipsnis bus viešinamas internetiniame portale</t>
  </si>
  <si>
    <t>79340000-9</t>
  </si>
  <si>
    <t>UAB Lietuvos sveikata</t>
  </si>
  <si>
    <t>LS260000036</t>
  </si>
  <si>
    <t>Žodžiu BV16-49/26, 198770-1</t>
  </si>
  <si>
    <t>Vaistiniai preparatai (Vaistai (2022) 1 dalis)</t>
  </si>
  <si>
    <t>CPO377668</t>
  </si>
  <si>
    <t>UAB "Armila"</t>
  </si>
  <si>
    <t>S2-27/26, 2027-02-16</t>
  </si>
  <si>
    <r>
      <t xml:space="preserve">Elektroninis  </t>
    </r>
    <r>
      <rPr>
        <sz val="11"/>
        <color indexed="17"/>
        <rFont val="Times New Roman"/>
        <family val="1"/>
        <charset val="186"/>
      </rPr>
      <t>Žalias pirkimas</t>
    </r>
    <r>
      <rPr>
        <sz val="11"/>
        <color indexed="8"/>
        <rFont val="Times New Roman"/>
        <family val="1"/>
        <charset val="186"/>
      </rPr>
      <t xml:space="preserve"> BV16-</t>
    </r>
    <r>
      <rPr>
        <sz val="11"/>
        <rFont val="Times New Roman"/>
        <family val="1"/>
        <charset val="186"/>
      </rPr>
      <t>45</t>
    </r>
    <r>
      <rPr>
        <sz val="11"/>
        <color indexed="8"/>
        <rFont val="Times New Roman"/>
        <family val="1"/>
        <charset val="186"/>
      </rPr>
      <t>/26, 89415-1</t>
    </r>
  </si>
  <si>
    <t>UAB "Lex anso"</t>
  </si>
  <si>
    <t>S2-31/26, 2027-02-18</t>
  </si>
  <si>
    <t>UAB "B.Braun medikal"</t>
  </si>
  <si>
    <t>S2-28/26, 2027-02-18</t>
  </si>
  <si>
    <t>Laidinės klaviatūros (30 vnt.), laidinės pelės (30 vnt.), belaidės pelės (10 vnt.), belaidžių klaviatūrų ir pelių komplektai (10 vnt.)</t>
  </si>
  <si>
    <t>S11-171672</t>
  </si>
  <si>
    <t>Žodžiu BV16-37/26, 89893-1</t>
  </si>
  <si>
    <t>UVS1087822</t>
  </si>
  <si>
    <t>Žodžiu BV16-41/26, 89831-2</t>
  </si>
  <si>
    <t>Metalinės spintos hemodializės sk. 2 vnt.</t>
  </si>
  <si>
    <t>MOD02381</t>
  </si>
  <si>
    <t>Žodžiu BV16-2/26, 89921-1</t>
  </si>
  <si>
    <t>Cefiderocolum (Fetcroja) 1g milt.konc.infuz. tirp.</t>
  </si>
  <si>
    <t>UAB Lex ano</t>
  </si>
  <si>
    <t>LEXVP26617</t>
  </si>
  <si>
    <t>Žodžiu BV16-61/26, 201029</t>
  </si>
  <si>
    <t>Vaistiniai preparatai (Vaistai (2022) 2 dalis)</t>
  </si>
  <si>
    <t>CPO377669</t>
  </si>
  <si>
    <t>S2-32/26, 2027-02-18</t>
  </si>
  <si>
    <t>S2-30/26, 2027-02-18</t>
  </si>
  <si>
    <t>S2-29/26, 2027-02-18</t>
  </si>
  <si>
    <t>S2-33/26, 2027-02-18</t>
  </si>
  <si>
    <t>UAB "Fresenius Kabi Baltics"</t>
  </si>
  <si>
    <t>S2-34/26, 2027-02-18</t>
  </si>
  <si>
    <t>Sniego valymo paslaugos</t>
  </si>
  <si>
    <t>S1-45/26, 2026-02-20</t>
  </si>
  <si>
    <r>
      <t xml:space="preserve">Raštu </t>
    </r>
    <r>
      <rPr>
        <sz val="11"/>
        <color indexed="17"/>
        <rFont val="Times New Roman"/>
        <family val="1"/>
        <charset val="186"/>
      </rPr>
      <t>Žalias pirkimas</t>
    </r>
    <r>
      <rPr>
        <sz val="11"/>
        <color indexed="8"/>
        <rFont val="Times New Roman"/>
        <family val="1"/>
        <charset val="186"/>
      </rPr>
      <t xml:space="preserve"> CVP IS Neskelbiama BV16-48/26, 200342-1</t>
    </r>
  </si>
  <si>
    <t>Vaistiniai preparatai (Vaistai (2022) 3 dalis)</t>
  </si>
  <si>
    <t>CPO377671</t>
  </si>
  <si>
    <t>S2-35/26, 2027-02-23</t>
  </si>
  <si>
    <t>S2-36/26, 2027-02-23</t>
  </si>
  <si>
    <t>Paliatyviosios pagalbos naujoves mokymo programa (kodas P0000002007)</t>
  </si>
  <si>
    <t>SMK Aukštoji mokykla</t>
  </si>
  <si>
    <t>KOL0006862</t>
  </si>
  <si>
    <t>Žodžiu BV16-63/26, 89456-5</t>
  </si>
  <si>
    <t>Elektros prekės (LED lempos ir šviestuvai)</t>
  </si>
  <si>
    <t>UAB Literna</t>
  </si>
  <si>
    <t>S1-46/26, 2029-02-23</t>
  </si>
  <si>
    <r>
      <t xml:space="preserve">Raštu </t>
    </r>
    <r>
      <rPr>
        <sz val="11"/>
        <color rgb="FF388600"/>
        <rFont val="Times New Roman"/>
        <family val="1"/>
        <charset val="186"/>
      </rPr>
      <t>Žalias pirkimas</t>
    </r>
    <r>
      <rPr>
        <sz val="11"/>
        <color theme="1"/>
        <rFont val="Times New Roman"/>
        <family val="1"/>
        <charset val="186"/>
      </rPr>
      <t xml:space="preserve"> CVP IS Neskelbiama BV16-21/26, 90008</t>
    </r>
  </si>
  <si>
    <t>Ambulatorinės reabilitacijos skyriaus brūkšninių kodų skaitytuvai, 4 vnt.</t>
  </si>
  <si>
    <t>UAB Varle</t>
  </si>
  <si>
    <t>VARTL0749724</t>
  </si>
  <si>
    <t>Žodžiu BV16-57/26, 89893-2</t>
  </si>
  <si>
    <t>Finansų ir personalo sk. vedėjų monitoriai (2vnt.)</t>
  </si>
  <si>
    <t>UAB VARLE</t>
  </si>
  <si>
    <t>VARTL0750208</t>
  </si>
  <si>
    <t>Žodžiu BV16-62/26, 89893-3</t>
  </si>
  <si>
    <t>Įvairūs maisto produktai per CPO (Bakalėjos ir grūdų malūno produktų pirkimas ir pristatymas)</t>
  </si>
  <si>
    <t>CPO377906</t>
  </si>
  <si>
    <t>UAB "Lambda LT"</t>
  </si>
  <si>
    <t>S2-40/26, 2027-02-25</t>
  </si>
  <si>
    <r>
      <t xml:space="preserve">Elektroninis  </t>
    </r>
    <r>
      <rPr>
        <sz val="11"/>
        <color indexed="17"/>
        <rFont val="Times New Roman"/>
        <family val="1"/>
        <charset val="186"/>
      </rPr>
      <t>Žalias pirkimas</t>
    </r>
    <r>
      <rPr>
        <sz val="11"/>
        <color indexed="8"/>
        <rFont val="Times New Roman"/>
        <family val="1"/>
        <charset val="186"/>
      </rPr>
      <t xml:space="preserve"> BV16-</t>
    </r>
    <r>
      <rPr>
        <sz val="11"/>
        <color indexed="8"/>
        <rFont val="Times New Roman"/>
        <family val="1"/>
        <charset val="186"/>
      </rPr>
      <t>42</t>
    </r>
    <r>
      <rPr>
        <sz val="11"/>
        <color indexed="8"/>
        <rFont val="Times New Roman"/>
        <family val="1"/>
        <charset val="186"/>
      </rPr>
      <t>/26, 89800-4</t>
    </r>
  </si>
  <si>
    <t>S2-42/26, 2027-02-25</t>
  </si>
  <si>
    <t>S2-39/26, 2027-02-25</t>
  </si>
  <si>
    <t>Kepiniai renginiams pagal poreikį</t>
  </si>
  <si>
    <t>UAB Sonverta</t>
  </si>
  <si>
    <t>SON 0086054</t>
  </si>
  <si>
    <t>Žodžiu BV16-73/26, 89869-1 Pirkimas metų eigoje</t>
  </si>
  <si>
    <t xml:space="preserve">UAB Thomas Philipps Baltex </t>
  </si>
  <si>
    <t>15061 Nr.11539</t>
  </si>
  <si>
    <t>Elektros energijos pirkimas Antakalnio g. 57</t>
  </si>
  <si>
    <t>CPO378780</t>
  </si>
  <si>
    <t>09310000-5</t>
  </si>
  <si>
    <t>Elektroninis  Žalias pirkimas BV16-52/26, 89802</t>
  </si>
  <si>
    <t>Elektros energijos pirkimas Antakalnio g. 124</t>
  </si>
  <si>
    <t>CPO378795</t>
  </si>
  <si>
    <t>Finansų ir personalo sk. vedėjų nešiojami kompiuteriai. 2 vnt. (NB5) 14" - 14,9" nešiojamasis kompiuteris (Ultrabook) su Windows 11</t>
  </si>
  <si>
    <t>CPO378714</t>
  </si>
  <si>
    <t>UAB "Heksimus"</t>
  </si>
  <si>
    <t>S2-43/26, 2026-04-06</t>
  </si>
  <si>
    <r>
      <t xml:space="preserve">Elektroninis  </t>
    </r>
    <r>
      <rPr>
        <sz val="11"/>
        <color indexed="17"/>
        <rFont val="Times New Roman"/>
        <family val="1"/>
        <charset val="186"/>
      </rPr>
      <t>Žalias pirkimas</t>
    </r>
    <r>
      <rPr>
        <sz val="11"/>
        <color indexed="8"/>
        <rFont val="Times New Roman"/>
        <family val="1"/>
        <charset val="186"/>
      </rPr>
      <t xml:space="preserve"> BV16-</t>
    </r>
    <r>
      <rPr>
        <sz val="11"/>
        <rFont val="Times New Roman"/>
        <family val="1"/>
        <charset val="186"/>
      </rPr>
      <t>53</t>
    </r>
    <r>
      <rPr>
        <sz val="11"/>
        <color indexed="8"/>
        <rFont val="Times New Roman"/>
        <family val="1"/>
        <charset val="186"/>
      </rPr>
      <t>/26, 89807-1</t>
    </r>
  </si>
  <si>
    <t>Gėlių kompozicijos, puokštės</t>
  </si>
  <si>
    <t>03100000-2</t>
  </si>
  <si>
    <t>UAB Floristas</t>
  </si>
  <si>
    <t>FLOR25426</t>
  </si>
  <si>
    <t>Žodžiu BV16-58/26, 89855-1 Pirkimas metų eigoje</t>
  </si>
  <si>
    <t>Transporto priemonių tech. apžiūra ir kitos paslaugos</t>
  </si>
  <si>
    <t>50100000-6</t>
  </si>
  <si>
    <t>TUV NORD Lietuva, UAB</t>
  </si>
  <si>
    <t>120 Nr. 0001096</t>
  </si>
  <si>
    <t>Žodžiu BV16-66/26, 89945-1 Pirkimas metų eigoje</t>
  </si>
  <si>
    <t>Microsoft 365 Business Basic licencija 12 mėn. prenumerata</t>
  </si>
  <si>
    <t>UAB In my case</t>
  </si>
  <si>
    <t>INM602 0262</t>
  </si>
  <si>
    <t>Žodžiu BV16-59/26, 89838-2</t>
  </si>
  <si>
    <t>Kasdienės bankininkystės paslaugos (24 mėn)</t>
  </si>
  <si>
    <t>S2-38/25, Susitarimas S2-37/25 dėl mokėjimo kortelių 2028-04-29</t>
  </si>
  <si>
    <r>
      <t xml:space="preserve">Raštu </t>
    </r>
    <r>
      <rPr>
        <sz val="11"/>
        <color rgb="FF388600"/>
        <rFont val="Times New Roman"/>
        <family val="1"/>
        <charset val="186"/>
      </rPr>
      <t>Žalias pirkimas</t>
    </r>
    <r>
      <rPr>
        <sz val="11"/>
        <color theme="1"/>
        <rFont val="Times New Roman"/>
        <family val="1"/>
        <charset val="186"/>
      </rPr>
      <t xml:space="preserve"> CVP IS Neskelbiama BV16-36/26, 89451-1</t>
    </r>
  </si>
  <si>
    <t>Šaldytuvai</t>
  </si>
  <si>
    <t>SSA004517143</t>
  </si>
  <si>
    <t>Žodžiu BV16-72/26, 89925-2</t>
  </si>
  <si>
    <t>SSA004516300</t>
  </si>
  <si>
    <t>Stambiagabaritinių atliekų bei statybinio laužo išvežimo paslaugos</t>
  </si>
  <si>
    <t>90512000-9</t>
  </si>
  <si>
    <t>UAB Ekonovus</t>
  </si>
  <si>
    <t>S1-50/26, 2029-03-01</t>
  </si>
  <si>
    <r>
      <t xml:space="preserve">Raštu </t>
    </r>
    <r>
      <rPr>
        <sz val="11"/>
        <color rgb="FF388600"/>
        <rFont val="Times New Roman"/>
        <family val="1"/>
        <charset val="186"/>
      </rPr>
      <t>Žalias pirkimas</t>
    </r>
    <r>
      <rPr>
        <sz val="11"/>
        <color theme="1"/>
        <rFont val="Times New Roman"/>
        <family val="1"/>
        <charset val="186"/>
      </rPr>
      <t xml:space="preserve"> CVP IS Neskelbiama BV16-22/26, 90020</t>
    </r>
  </si>
  <si>
    <t>Analizatoriaus Immulite 2000 gedimo šalinimo darbai</t>
  </si>
  <si>
    <t>50400000-9</t>
  </si>
  <si>
    <t>Siemens Healthcare Oy Lietuvos filialas</t>
  </si>
  <si>
    <t>520Y9007556013</t>
  </si>
  <si>
    <t>Žodžiu BV16-70/26, 89947-2</t>
  </si>
  <si>
    <t>Čiužiniai vystymo stalams</t>
  </si>
  <si>
    <t>UAB Metras</t>
  </si>
  <si>
    <t>MET NR.48281</t>
  </si>
  <si>
    <t>Žodžiu BV16-81/26, 89921-4</t>
  </si>
  <si>
    <t>Mikrotomų techninės priežiūros paslaugų pirkimas</t>
  </si>
  <si>
    <t>Labochema LT, UAB</t>
  </si>
  <si>
    <t>AA133367</t>
  </si>
  <si>
    <t>Žodžiu BV16-71/26, 89947-1</t>
  </si>
  <si>
    <t>DALYVAVIMO MOKESTIS „KONTAKTŲ MUGĖ 2026 m.” RENGINYJE</t>
  </si>
  <si>
    <t>79900000-3</t>
  </si>
  <si>
    <t>Vilniaus universiteto Studentų atstovybė</t>
  </si>
  <si>
    <t>S2-44/26, 2026-05-04</t>
  </si>
  <si>
    <r>
      <t xml:space="preserve">Raštu </t>
    </r>
    <r>
      <rPr>
        <sz val="11"/>
        <color rgb="FF388600"/>
        <rFont val="Times New Roman"/>
        <family val="1"/>
        <charset val="186"/>
      </rPr>
      <t>Žalias pirkimas</t>
    </r>
    <r>
      <rPr>
        <sz val="11"/>
        <color theme="1"/>
        <rFont val="Times New Roman"/>
        <family val="1"/>
        <charset val="186"/>
      </rPr>
      <t xml:space="preserve"> BV16-79/26, 89984-1</t>
    </r>
  </si>
  <si>
    <t>Priemonės deguonies šaltiniui (drėkintuvui Medin Blender 1085 15 DISS, Airon, AF AIRcon): kaniulių rinkiniai ir kontūrai</t>
  </si>
  <si>
    <t>UAB Evomeda</t>
  </si>
  <si>
    <t>Žodžiu BV16-4/26, 89406-1</t>
  </si>
  <si>
    <t>Serveriams skirti operatyvinės atminties moduliai</t>
  </si>
  <si>
    <t>Mintela, UAB</t>
  </si>
  <si>
    <t>LT Nr.007539</t>
  </si>
  <si>
    <t>Žodžiu BV16-87/26, 89893-4</t>
  </si>
  <si>
    <t>Medicininės vaistų spintos reanimacijos skyriui</t>
  </si>
  <si>
    <t>MOD02400</t>
  </si>
  <si>
    <t>Žodžiu BV16-67/26, 89407-4</t>
  </si>
  <si>
    <t>Paliatyviosios pagalbos teikimo pagrindų mokymo programa (kodas P0000002008)</t>
  </si>
  <si>
    <t>KOL0006952</t>
  </si>
  <si>
    <t>Žodžiu BV16-82/26, 89456-6</t>
  </si>
  <si>
    <t>120 Nr. 0001143</t>
  </si>
  <si>
    <t>Sauskelnės suaugusiems</t>
  </si>
  <si>
    <t>Azas, A.Zapalskio IĮ</t>
  </si>
  <si>
    <t>AZA0317340</t>
  </si>
  <si>
    <t>Žodžiu BV16-94/26, 89905-2</t>
  </si>
  <si>
    <t>Akušerijos-ginekologijos skyriaus foteliai</t>
  </si>
  <si>
    <t>Baldai1, UAB</t>
  </si>
  <si>
    <t>S2-53/26, 2026-06-22</t>
  </si>
  <si>
    <r>
      <t xml:space="preserve">Raštu </t>
    </r>
    <r>
      <rPr>
        <sz val="11"/>
        <color rgb="FF388600"/>
        <rFont val="Times New Roman"/>
        <family val="1"/>
        <charset val="186"/>
      </rPr>
      <t>Žalias pirkimas</t>
    </r>
    <r>
      <rPr>
        <sz val="11"/>
        <color theme="1"/>
        <rFont val="Times New Roman"/>
        <family val="1"/>
        <charset val="186"/>
      </rPr>
      <t xml:space="preserve"> BV16-80/26, 89921-5</t>
    </r>
  </si>
  <si>
    <t>Asmens higienos gaminiai</t>
  </si>
  <si>
    <t>CPO379265</t>
  </si>
  <si>
    <t>S2-54/26, 2027-03-16</t>
  </si>
  <si>
    <r>
      <t xml:space="preserve">Elektroninis </t>
    </r>
    <r>
      <rPr>
        <sz val="11"/>
        <color indexed="17"/>
        <rFont val="Times New Roman"/>
        <family val="1"/>
        <charset val="186"/>
      </rPr>
      <t>Žalias pirkimas</t>
    </r>
    <r>
      <rPr>
        <sz val="11"/>
        <color indexed="8"/>
        <rFont val="Times New Roman"/>
        <family val="1"/>
        <charset val="186"/>
      </rPr>
      <t xml:space="preserve"> BV16-</t>
    </r>
    <r>
      <rPr>
        <sz val="11"/>
        <rFont val="Times New Roman"/>
        <family val="1"/>
        <charset val="186"/>
      </rPr>
      <t>77</t>
    </r>
    <r>
      <rPr>
        <sz val="11"/>
        <color indexed="8"/>
        <rFont val="Times New Roman"/>
        <family val="1"/>
        <charset val="186"/>
      </rPr>
      <t>/26, 90000-1</t>
    </r>
  </si>
  <si>
    <t>S2-57/26, 2027-03-16</t>
  </si>
  <si>
    <t>UAB "TZMO Lietuva"</t>
  </si>
  <si>
    <t>S2-58/26, 2027-03-16</t>
  </si>
  <si>
    <t>S2-59/26, 2027-03-16</t>
  </si>
  <si>
    <t>UAB "EazyMed"</t>
  </si>
  <si>
    <t>S2-56/26, 2027-03-16</t>
  </si>
  <si>
    <t xml:space="preserve">Išorinės lauko reklamos įrengimas Šv. Roko slaugos klinikoje </t>
  </si>
  <si>
    <t>39294100-0</t>
  </si>
  <si>
    <t>T.Milašiaus individuali firma MITAS</t>
  </si>
  <si>
    <t>S1-56/26, 2026-11-17</t>
  </si>
  <si>
    <r>
      <t xml:space="preserve">Raštu </t>
    </r>
    <r>
      <rPr>
        <sz val="11"/>
        <color rgb="FF388600"/>
        <rFont val="Times New Roman"/>
        <family val="1"/>
        <charset val="186"/>
      </rPr>
      <t>Žalias pirkimas</t>
    </r>
    <r>
      <rPr>
        <sz val="11"/>
        <color theme="1"/>
        <rFont val="Times New Roman"/>
        <family val="1"/>
        <charset val="186"/>
      </rPr>
      <t xml:space="preserve"> CVP IS Neskelbiama BV16-47/26, 89834</t>
    </r>
  </si>
  <si>
    <t>Savaitinio elektroninio leidinio "Teisės aktų Gidas" prenumerata 12 mėn.</t>
  </si>
  <si>
    <t>22200000-2</t>
  </si>
  <si>
    <t>UAB Teisės aktų gidas</t>
  </si>
  <si>
    <t>TAG Nr. 16999</t>
  </si>
  <si>
    <t>Žodžiu BV16-99/26, 89884-1</t>
  </si>
  <si>
    <t xml:space="preserve">ĮTPVCAPdraud. NISSAN QASHQAI_EFJ6 CITROEN BERLINGO_KZT401, KASKO </t>
  </si>
  <si>
    <t>AB Lietuvos draudimas</t>
  </si>
  <si>
    <t>S2-62/26, 2027-03-19</t>
  </si>
  <si>
    <r>
      <t xml:space="preserve">Žodžiu </t>
    </r>
    <r>
      <rPr>
        <sz val="11"/>
        <color rgb="FF388600"/>
        <rFont val="Times New Roman"/>
        <family val="1"/>
        <charset val="186"/>
      </rPr>
      <t>Žalias pirkimas</t>
    </r>
    <r>
      <rPr>
        <sz val="11"/>
        <color theme="1"/>
        <rFont val="Times New Roman"/>
        <family val="1"/>
        <charset val="186"/>
      </rPr>
      <t xml:space="preserve"> BV16-96/26, 89454-1</t>
    </r>
  </si>
  <si>
    <t>S2-61/26, 2027-03-21</t>
  </si>
  <si>
    <t xml:space="preserve">If P&amp;C Insurance AS filialas </t>
  </si>
  <si>
    <t>S2-66/26, 2027-04-07</t>
  </si>
  <si>
    <t>If P&amp;C Insurance AS filialas</t>
  </si>
  <si>
    <t>S2-67/26, 2027-04-07</t>
  </si>
  <si>
    <t>Elektros energijos pirkimas</t>
  </si>
  <si>
    <t>CPO380871</t>
  </si>
  <si>
    <t>UAB "Elenger"</t>
  </si>
  <si>
    <t>S2-60/26, 2028-03-19</t>
  </si>
  <si>
    <r>
      <t xml:space="preserve">Elektroninis  </t>
    </r>
    <r>
      <rPr>
        <sz val="11"/>
        <color indexed="17"/>
        <rFont val="Times New Roman"/>
        <family val="1"/>
        <charset val="186"/>
      </rPr>
      <t>Žalias pirkimas</t>
    </r>
    <r>
      <rPr>
        <sz val="11"/>
        <color indexed="8"/>
        <rFont val="Times New Roman"/>
        <family val="1"/>
        <charset val="186"/>
      </rPr>
      <t xml:space="preserve"> BV16-52/26, 89802</t>
    </r>
  </si>
  <si>
    <t>Vienkartinės medicinos priemonės (Paciento apyrankės)</t>
  </si>
  <si>
    <t>CPO380252</t>
  </si>
  <si>
    <t>S2-64/26, 2027-03-19</t>
  </si>
  <si>
    <r>
      <t xml:space="preserve">Elektroninis </t>
    </r>
    <r>
      <rPr>
        <sz val="11"/>
        <color indexed="17"/>
        <rFont val="Times New Roman"/>
        <family val="1"/>
        <charset val="186"/>
      </rPr>
      <t>Žalias pirkimas</t>
    </r>
    <r>
      <rPr>
        <sz val="11"/>
        <color indexed="8"/>
        <rFont val="Times New Roman"/>
        <family val="1"/>
        <charset val="186"/>
      </rPr>
      <t xml:space="preserve"> BV16-</t>
    </r>
    <r>
      <rPr>
        <sz val="11"/>
        <rFont val="Times New Roman"/>
        <family val="1"/>
        <charset val="186"/>
      </rPr>
      <t>75</t>
    </r>
    <r>
      <rPr>
        <sz val="11"/>
        <color indexed="8"/>
        <rFont val="Times New Roman"/>
        <family val="1"/>
        <charset val="186"/>
      </rPr>
      <t xml:space="preserve">/26, </t>
    </r>
    <r>
      <rPr>
        <sz val="11"/>
        <rFont val="Times New Roman"/>
        <family val="1"/>
        <charset val="186"/>
      </rPr>
      <t>89405-3</t>
    </r>
  </si>
  <si>
    <t>Asmens apsaugos priemonės</t>
  </si>
  <si>
    <t>CPO380237</t>
  </si>
  <si>
    <t>18143000-3</t>
  </si>
  <si>
    <t>S2-63/26, 2027-03-19</t>
  </si>
  <si>
    <r>
      <t xml:space="preserve">Elektroninis </t>
    </r>
    <r>
      <rPr>
        <sz val="11"/>
        <color indexed="17"/>
        <rFont val="Times New Roman"/>
        <family val="1"/>
        <charset val="186"/>
      </rPr>
      <t>Žalias pirkimas</t>
    </r>
    <r>
      <rPr>
        <sz val="11"/>
        <color indexed="8"/>
        <rFont val="Times New Roman"/>
        <family val="1"/>
        <charset val="186"/>
      </rPr>
      <t xml:space="preserve"> BV16-</t>
    </r>
    <r>
      <rPr>
        <sz val="11"/>
        <rFont val="Times New Roman"/>
        <family val="1"/>
        <charset val="186"/>
      </rPr>
      <t>78</t>
    </r>
    <r>
      <rPr>
        <sz val="11"/>
        <color indexed="8"/>
        <rFont val="Times New Roman"/>
        <family val="1"/>
        <charset val="186"/>
      </rPr>
      <t xml:space="preserve">/26, </t>
    </r>
    <r>
      <rPr>
        <sz val="11"/>
        <rFont val="Times New Roman"/>
        <family val="1"/>
        <charset val="186"/>
      </rPr>
      <t>89813-1</t>
    </r>
  </si>
  <si>
    <t>CPO381005</t>
  </si>
  <si>
    <t>S2-65/26, 2027-03-19</t>
  </si>
  <si>
    <r>
      <t xml:space="preserve">Elektroninis </t>
    </r>
    <r>
      <rPr>
        <sz val="11"/>
        <color indexed="17"/>
        <rFont val="Times New Roman"/>
        <family val="1"/>
        <charset val="186"/>
      </rPr>
      <t>Žalias pirkimas</t>
    </r>
    <r>
      <rPr>
        <sz val="11"/>
        <color indexed="8"/>
        <rFont val="Times New Roman"/>
        <family val="1"/>
        <charset val="186"/>
      </rPr>
      <t xml:space="preserve"> Konsoliduotas kartu su </t>
    </r>
    <r>
      <rPr>
        <sz val="11"/>
        <rFont val="Times New Roman"/>
        <family val="1"/>
        <charset val="186"/>
      </rPr>
      <t>VšĮ Šalčininkų ligonine</t>
    </r>
    <r>
      <rPr>
        <sz val="11"/>
        <color indexed="8"/>
        <rFont val="Times New Roman"/>
        <family val="1"/>
        <charset val="186"/>
      </rPr>
      <t xml:space="preserve"> BV16-</t>
    </r>
    <r>
      <rPr>
        <sz val="11"/>
        <rFont val="Times New Roman"/>
        <family val="1"/>
        <charset val="186"/>
      </rPr>
      <t>77</t>
    </r>
    <r>
      <rPr>
        <sz val="11"/>
        <color indexed="8"/>
        <rFont val="Times New Roman"/>
        <family val="1"/>
        <charset val="186"/>
      </rPr>
      <t>/26, 90000-1</t>
    </r>
  </si>
  <si>
    <t>IT kabineto grindų įrengimo medžiagos</t>
  </si>
  <si>
    <t>UAB Naujapolė</t>
  </si>
  <si>
    <t>NAP12744</t>
  </si>
  <si>
    <t>Žodžiu BV16-93/26, 89931-1</t>
  </si>
  <si>
    <t>120 Nr. 0001205</t>
  </si>
  <si>
    <t>Tracheostominiai vamzdeliai armuoti (7 mm, 7,5 mm, 8 mm, 8,5 mm, 9 mm, 9,5 mm) 50vnt.</t>
  </si>
  <si>
    <t>UAB Jukom</t>
  </si>
  <si>
    <t>JUV0007609</t>
  </si>
  <si>
    <t>Žodžiu BV16-102/26, 89406-2</t>
  </si>
  <si>
    <t>Įvairių maisto produktų pirkimas ir pristatymas</t>
  </si>
  <si>
    <t>CPO381557</t>
  </si>
  <si>
    <t>UAB "Ovitas"</t>
  </si>
  <si>
    <t>S2-70/26, 2027-03-24</t>
  </si>
  <si>
    <r>
      <t xml:space="preserve">Elektroninis </t>
    </r>
    <r>
      <rPr>
        <sz val="11"/>
        <color indexed="17"/>
        <rFont val="Times New Roman"/>
        <family val="1"/>
        <charset val="186"/>
      </rPr>
      <t>Žalias pirkimas</t>
    </r>
    <r>
      <rPr>
        <sz val="11"/>
        <color indexed="8"/>
        <rFont val="Times New Roman"/>
        <family val="1"/>
        <charset val="186"/>
      </rPr>
      <t xml:space="preserve"> BV16-</t>
    </r>
    <r>
      <rPr>
        <sz val="11"/>
        <rFont val="Times New Roman"/>
        <family val="1"/>
        <charset val="186"/>
      </rPr>
      <t>84</t>
    </r>
    <r>
      <rPr>
        <sz val="11"/>
        <color indexed="8"/>
        <rFont val="Times New Roman"/>
        <family val="1"/>
        <charset val="186"/>
      </rPr>
      <t>/26, 89800-6</t>
    </r>
  </si>
  <si>
    <t>S2-71/26, 2027-03-24</t>
  </si>
  <si>
    <t>UAB" Lambda LT"</t>
  </si>
  <si>
    <t>S2-69/26, 2027-03-24</t>
  </si>
  <si>
    <t>S2-68/26, 2027-03-24</t>
  </si>
  <si>
    <t>S2-72/26, 2027-03-29</t>
  </si>
  <si>
    <t>Kvalifikacijos tobulinimo kursai</t>
  </si>
  <si>
    <t>Biudžetinė įstaiga Higienos institutas</t>
  </si>
  <si>
    <t>S1-76/26, 2027-05-24</t>
  </si>
  <si>
    <r>
      <t xml:space="preserve">Žodžiu </t>
    </r>
    <r>
      <rPr>
        <sz val="11"/>
        <color rgb="FF388600"/>
        <rFont val="Times New Roman"/>
        <family val="1"/>
        <charset val="186"/>
      </rPr>
      <t>Žalias pirkimas</t>
    </r>
    <r>
      <rPr>
        <sz val="11"/>
        <color theme="1"/>
        <rFont val="Times New Roman"/>
        <family val="1"/>
        <charset val="186"/>
      </rPr>
      <t xml:space="preserve"> BV16-83/26, 89456-7</t>
    </r>
  </si>
  <si>
    <t>Radiacinės saugos mokymo programos, skirtos asmenims, atsakingiems už radiacinę saugą ASP įstaigose</t>
  </si>
  <si>
    <t>VšĮ Mokymų ir konsultavimo biuras</t>
  </si>
  <si>
    <t>MKB 26707</t>
  </si>
  <si>
    <t>Žodžiu BV16-109/26, 89456-12</t>
  </si>
  <si>
    <t>CPO382023</t>
  </si>
  <si>
    <t>S2-73/26, 2027-03-29</t>
  </si>
  <si>
    <r>
      <t xml:space="preserve">Elektroninis </t>
    </r>
    <r>
      <rPr>
        <sz val="11"/>
        <color indexed="17"/>
        <rFont val="Times New Roman"/>
        <family val="1"/>
        <charset val="186"/>
      </rPr>
      <t>Žalias pirkimas</t>
    </r>
    <r>
      <rPr>
        <sz val="11"/>
        <color indexed="8"/>
        <rFont val="Times New Roman"/>
        <family val="1"/>
        <charset val="186"/>
      </rPr>
      <t xml:space="preserve"> BV16-</t>
    </r>
    <r>
      <rPr>
        <sz val="11"/>
        <rFont val="Times New Roman"/>
        <family val="1"/>
        <charset val="186"/>
      </rPr>
      <t>85</t>
    </r>
    <r>
      <rPr>
        <sz val="11"/>
        <color indexed="8"/>
        <rFont val="Times New Roman"/>
        <family val="1"/>
        <charset val="186"/>
      </rPr>
      <t>/26, 89800-7</t>
    </r>
  </si>
  <si>
    <t>CPO381748</t>
  </si>
  <si>
    <r>
      <t xml:space="preserve">Elektroninis  </t>
    </r>
    <r>
      <rPr>
        <sz val="11"/>
        <color indexed="17"/>
        <rFont val="Times New Roman"/>
        <family val="1"/>
        <charset val="186"/>
      </rPr>
      <t>Žalias pirkimas</t>
    </r>
    <r>
      <rPr>
        <sz val="11"/>
        <color indexed="8"/>
        <rFont val="Times New Roman"/>
        <family val="1"/>
        <charset val="186"/>
      </rPr>
      <t xml:space="preserve"> BV16-90/26, 89415-2</t>
    </r>
  </si>
  <si>
    <t>CPO381750</t>
  </si>
  <si>
    <r>
      <t xml:space="preserve">Elektroninis  </t>
    </r>
    <r>
      <rPr>
        <sz val="11"/>
        <color indexed="17"/>
        <rFont val="Times New Roman"/>
        <family val="1"/>
        <charset val="186"/>
      </rPr>
      <t>Žalias pirkimas</t>
    </r>
    <r>
      <rPr>
        <sz val="11"/>
        <color indexed="8"/>
        <rFont val="Times New Roman"/>
        <family val="1"/>
        <charset val="186"/>
      </rPr>
      <t xml:space="preserve"> BV16-</t>
    </r>
    <r>
      <rPr>
        <sz val="11"/>
        <rFont val="Times New Roman"/>
        <family val="1"/>
        <charset val="186"/>
      </rPr>
      <t>90</t>
    </r>
    <r>
      <rPr>
        <sz val="11"/>
        <color indexed="8"/>
        <rFont val="Times New Roman"/>
        <family val="1"/>
        <charset val="186"/>
      </rPr>
      <t>/26, 89415-2</t>
    </r>
  </si>
  <si>
    <t>CPO381749</t>
  </si>
  <si>
    <t>UAB "Nemuno vaistinė"</t>
  </si>
  <si>
    <t>UAB "Rx pharma"</t>
  </si>
  <si>
    <t xml:space="preserve">I ketvirtis iki čia imtinai ir žali viršuje </t>
  </si>
  <si>
    <r>
      <t>Pagal skaičių: 10/10*100=</t>
    </r>
    <r>
      <rPr>
        <b/>
        <sz val="10"/>
        <color rgb="FF000000"/>
        <rFont val="Arial"/>
        <family val="2"/>
        <charset val="186"/>
      </rPr>
      <t>100,00 proc.</t>
    </r>
    <r>
      <rPr>
        <sz val="10"/>
        <color rgb="FF000000"/>
        <rFont val="Arial"/>
        <family val="2"/>
        <charset val="186"/>
      </rPr>
      <t xml:space="preserve">           Pagal vertę: 1056578,58/1056578,58*100=</t>
    </r>
    <r>
      <rPr>
        <b/>
        <sz val="10"/>
        <color rgb="FF000000"/>
        <rFont val="Arial"/>
        <family val="2"/>
        <charset val="186"/>
      </rPr>
      <t>100,00 proc.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</si>
</sst>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x14ac:knownFonts="1">
    <font>
      <sz val="11"/>
      <color theme="1"/>
      <name val="Calibri"/>
      <family val="2"/>
      <scheme val="minor"/>
    </font>
    <font>
      <b/>
      <sz val="11.5"/>
      <color rgb="FF000000"/>
      <name val="Arial"/>
      <family val="2"/>
      <charset val="186"/>
    </font>
    <font>
      <b/>
      <sz val="14"/>
      <color rgb="FF000000"/>
      <name val="Arial"/>
      <family val="2"/>
      <charset val="186"/>
    </font>
    <font>
      <sz val="14"/>
      <color rgb="FF000000"/>
      <name val="Arial"/>
      <family val="2"/>
      <charset val="186"/>
    </font>
    <font>
      <sz val="10"/>
      <color rgb="FF000000"/>
      <name val="Arial"/>
      <family val="2"/>
      <charset val="186"/>
    </font>
    <font>
      <b/>
      <sz val="14"/>
      <color theme="1"/>
      <name val="Arial"/>
      <family val="2"/>
      <charset val="186"/>
    </font>
    <font>
      <b/>
      <sz val="14"/>
      <color theme="1"/>
      <name val="Calibri"/>
      <family val="2"/>
      <charset val="186"/>
      <scheme val="minor"/>
    </font>
    <font>
      <b/>
      <sz val="10"/>
      <color rgb="FF000000"/>
      <name val="Arial"/>
      <family val="2"/>
      <charset val="186"/>
    </font>
    <font>
      <b/>
      <sz val="12"/>
      <color rgb="FF00000A"/>
      <name val="Times New Roman"/>
      <family val="1"/>
      <charset val="186"/>
    </font>
    <font>
      <b/>
      <sz val="11"/>
      <color rgb="FF000000"/>
      <name val="Times New Roman"/>
      <family val="1"/>
      <charset val="186"/>
    </font>
    <font>
      <sz val="11"/>
      <color theme="1"/>
      <name val="Times New Roman"/>
      <family val="1"/>
      <charset val="186"/>
    </font>
    <font>
      <sz val="11"/>
      <color rgb="FF000000"/>
      <name val="Calibri"/>
      <family val="2"/>
      <charset val="1"/>
    </font>
    <font>
      <sz val="11"/>
      <name val="Times New Roman"/>
      <family val="1"/>
      <charset val="186"/>
    </font>
    <font>
      <b/>
      <sz val="11"/>
      <color theme="1"/>
      <name val="Times New Roman"/>
      <family val="1"/>
      <charset val="186"/>
    </font>
    <font>
      <sz val="11"/>
      <color indexed="17"/>
      <name val="Times New Roman"/>
      <family val="1"/>
      <charset val="186"/>
    </font>
    <font>
      <sz val="11"/>
      <color indexed="8"/>
      <name val="Times New Roman"/>
      <family val="1"/>
      <charset val="186"/>
    </font>
    <font>
      <sz val="11"/>
      <color rgb="FF388600"/>
      <name val="Times New Roman"/>
      <family val="1"/>
      <charset val="186"/>
    </font>
    <font>
      <sz val="11"/>
      <color rgb="FFC0000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1" fillId="0" borderId="0"/>
  </cellStyleXfs>
  <cellXfs count="47">
    <xf numFmtId="0" fontId="0" fillId="0" borderId="0" xfId="0"/>
    <xf numFmtId="0" fontId="3" fillId="0" borderId="4" xfId="0" applyFont="1" applyBorder="1" applyAlignment="1">
      <alignment vertical="center" wrapText="1"/>
    </xf>
    <xf numFmtId="0" fontId="4" fillId="0" borderId="4" xfId="0" applyFont="1" applyBorder="1" applyAlignment="1">
      <alignment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2" fillId="0" borderId="6" xfId="0" applyFont="1" applyBorder="1" applyAlignment="1">
      <alignment vertical="center" wrapText="1"/>
    </xf>
    <xf numFmtId="0" fontId="5" fillId="0" borderId="5" xfId="0" applyFont="1" applyBorder="1"/>
    <xf numFmtId="0" fontId="6" fillId="0" borderId="0" xfId="0" applyFont="1"/>
    <xf numFmtId="0" fontId="1" fillId="0" borderId="5" xfId="0" applyFont="1" applyBorder="1" applyAlignment="1">
      <alignment horizontal="center" vertical="center"/>
    </xf>
    <xf numFmtId="0" fontId="0" fillId="0" borderId="2" xfId="0" applyBorder="1" applyAlignment="1">
      <alignment horizontal="center"/>
    </xf>
    <xf numFmtId="4"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vertical="center"/>
    </xf>
    <xf numFmtId="0" fontId="4" fillId="0" borderId="0" xfId="0" applyFont="1" applyAlignment="1">
      <alignment vertical="center" wrapText="1"/>
    </xf>
    <xf numFmtId="2" fontId="0" fillId="0" borderId="0" xfId="0" applyNumberFormat="1"/>
    <xf numFmtId="4" fontId="0" fillId="0" borderId="0" xfId="0" applyNumberFormat="1"/>
    <xf numFmtId="0" fontId="8" fillId="3" borderId="8" xfId="0" applyFont="1" applyFill="1" applyBorder="1" applyAlignment="1">
      <alignment horizontal="center" vertical="top" wrapText="1"/>
    </xf>
    <xf numFmtId="4" fontId="8" fillId="3" borderId="8" xfId="0" applyNumberFormat="1" applyFont="1" applyFill="1" applyBorder="1" applyAlignment="1">
      <alignment horizontal="center" vertical="top" wrapText="1"/>
    </xf>
    <xf numFmtId="0" fontId="9" fillId="0" borderId="8" xfId="0" applyFont="1" applyBorder="1" applyAlignment="1">
      <alignment horizontal="center" vertical="top" wrapText="1"/>
    </xf>
    <xf numFmtId="0" fontId="10" fillId="0" borderId="9" xfId="0" applyFont="1" applyBorder="1" applyAlignment="1">
      <alignment horizontal="left" vertical="center" wrapText="1"/>
    </xf>
    <xf numFmtId="0" fontId="10" fillId="0" borderId="9" xfId="0" applyFont="1" applyBorder="1" applyAlignment="1">
      <alignment horizontal="center" vertical="center" wrapText="1"/>
    </xf>
    <xf numFmtId="0" fontId="13" fillId="0" borderId="9" xfId="0" applyFont="1" applyBorder="1" applyAlignment="1">
      <alignment horizontal="center" vertical="center" wrapText="1"/>
    </xf>
    <xf numFmtId="4" fontId="9" fillId="0" borderId="9" xfId="1" applyNumberFormat="1" applyFont="1" applyBorder="1" applyAlignment="1">
      <alignment horizontal="center" vertical="center" wrapText="1"/>
    </xf>
    <xf numFmtId="0" fontId="0" fillId="2" borderId="0" xfId="0" applyFill="1"/>
    <xf numFmtId="0" fontId="8" fillId="3" borderId="10" xfId="0" applyFont="1" applyFill="1" applyBorder="1" applyAlignment="1">
      <alignment horizontal="center" vertical="top" wrapText="1"/>
    </xf>
    <xf numFmtId="0" fontId="8" fillId="3" borderId="11" xfId="0" applyFont="1" applyFill="1" applyBorder="1" applyAlignment="1">
      <alignment horizontal="center" vertical="top" wrapText="1"/>
    </xf>
    <xf numFmtId="0" fontId="10" fillId="0" borderId="9" xfId="1" applyFont="1" applyBorder="1" applyAlignment="1">
      <alignment horizontal="center" vertical="center" wrapText="1"/>
    </xf>
    <xf numFmtId="4" fontId="10" fillId="0" borderId="9" xfId="1" applyNumberFormat="1" applyFont="1" applyBorder="1" applyAlignment="1">
      <alignment horizontal="center" vertical="center" wrapText="1"/>
    </xf>
    <xf numFmtId="164" fontId="10" fillId="0" borderId="9"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10" fillId="5" borderId="9" xfId="0" applyFont="1" applyFill="1" applyBorder="1" applyAlignment="1">
      <alignment horizontal="center" vertical="center" wrapText="1"/>
    </xf>
    <xf numFmtId="164" fontId="10" fillId="5" borderId="9" xfId="0" applyNumberFormat="1" applyFont="1" applyFill="1" applyBorder="1" applyAlignment="1">
      <alignment horizontal="center" vertical="center" wrapText="1"/>
    </xf>
    <xf numFmtId="0" fontId="17" fillId="0" borderId="9" xfId="0" applyFont="1" applyBorder="1" applyAlignment="1">
      <alignment horizontal="left" vertical="center" wrapText="1"/>
    </xf>
    <xf numFmtId="0" fontId="17" fillId="0" borderId="9" xfId="1" applyFont="1" applyBorder="1" applyAlignment="1">
      <alignment horizontal="center" vertical="center" wrapText="1"/>
    </xf>
    <xf numFmtId="0" fontId="17" fillId="0" borderId="9" xfId="0" applyFont="1" applyBorder="1" applyAlignment="1">
      <alignment horizontal="center" vertical="center" wrapText="1"/>
    </xf>
    <xf numFmtId="4" fontId="17" fillId="2" borderId="9" xfId="1" applyNumberFormat="1" applyFont="1" applyFill="1" applyBorder="1" applyAlignment="1">
      <alignment horizontal="center" vertical="center" wrapText="1"/>
    </xf>
    <xf numFmtId="164" fontId="17" fillId="2" borderId="9" xfId="0" applyNumberFormat="1" applyFont="1" applyFill="1" applyBorder="1" applyAlignment="1">
      <alignment horizontal="center" vertical="center" wrapText="1"/>
    </xf>
    <xf numFmtId="0" fontId="17" fillId="2" borderId="9"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0" fillId="0" borderId="0" xfId="0" applyFill="1"/>
    <xf numFmtId="0" fontId="10" fillId="0" borderId="9" xfId="0" applyFont="1" applyFill="1" applyBorder="1" applyAlignment="1">
      <alignment horizontal="center" vertical="center" wrapText="1"/>
    </xf>
    <xf numFmtId="0" fontId="10" fillId="0" borderId="9" xfId="0" applyFont="1" applyFill="1" applyBorder="1" applyAlignment="1">
      <alignment horizontal="left" vertical="center" wrapText="1"/>
    </xf>
    <xf numFmtId="0" fontId="10" fillId="0" borderId="9" xfId="1" applyFont="1" applyFill="1" applyBorder="1" applyAlignment="1">
      <alignment horizontal="center" vertical="center" wrapText="1"/>
    </xf>
    <xf numFmtId="4" fontId="10" fillId="0" borderId="9" xfId="1" applyNumberFormat="1" applyFont="1" applyFill="1" applyBorder="1" applyAlignment="1">
      <alignment horizontal="center" vertical="center" wrapText="1"/>
    </xf>
    <xf numFmtId="164" fontId="10" fillId="0" borderId="9" xfId="0" applyNumberFormat="1" applyFont="1" applyFill="1" applyBorder="1" applyAlignment="1">
      <alignment horizontal="center" vertical="center" wrapText="1"/>
    </xf>
  </cellXfs>
  <cellStyles count="2">
    <cellStyle name="Aiškinamasis tekstas 2" xfId="1" xr:uid="{261E15B7-44F3-4134-90CC-4EA6A45847E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
  <sheetViews>
    <sheetView tabSelected="1" workbookViewId="0">
      <selection activeCell="E7" sqref="E7:G7"/>
    </sheetView>
  </sheetViews>
  <sheetFormatPr defaultRowHeight="15" x14ac:dyDescent="0.25"/>
  <cols>
    <col min="1" max="1" width="14" customWidth="1"/>
    <col min="2" max="2" width="27.140625" customWidth="1"/>
    <col min="3" max="3" width="30.140625" customWidth="1"/>
    <col min="4" max="4" width="53.5703125" customWidth="1"/>
    <col min="5" max="5" width="11.7109375" bestFit="1" customWidth="1"/>
    <col min="6" max="6" width="11.28515625" customWidth="1"/>
    <col min="7" max="7" width="10.7109375" customWidth="1"/>
  </cols>
  <sheetData>
    <row r="1" spans="1:8" ht="20.25" customHeight="1" thickBot="1" x14ac:dyDescent="0.35">
      <c r="B1" s="7" t="s">
        <v>75</v>
      </c>
    </row>
    <row r="2" spans="1:8" ht="15.75" thickBot="1" x14ac:dyDescent="0.3">
      <c r="A2" s="3" t="s">
        <v>0</v>
      </c>
      <c r="B2" s="3" t="s">
        <v>1</v>
      </c>
      <c r="C2" s="3" t="s">
        <v>2</v>
      </c>
      <c r="D2" s="3" t="s">
        <v>3</v>
      </c>
      <c r="E2" s="8"/>
      <c r="F2" s="8" t="s">
        <v>4</v>
      </c>
      <c r="G2" s="9"/>
    </row>
    <row r="3" spans="1:8" ht="60.75" thickBot="1" x14ac:dyDescent="0.3">
      <c r="A3" s="6" t="s">
        <v>19</v>
      </c>
      <c r="B3" s="5"/>
      <c r="C3" s="5"/>
      <c r="D3" s="5"/>
      <c r="E3" s="4" t="s">
        <v>29</v>
      </c>
      <c r="F3" s="4" t="s">
        <v>23</v>
      </c>
      <c r="G3" s="4" t="s">
        <v>24</v>
      </c>
    </row>
    <row r="4" spans="1:8" ht="39" thickBot="1" x14ac:dyDescent="0.3">
      <c r="A4" s="1" t="s">
        <v>6</v>
      </c>
      <c r="B4" s="2" t="s">
        <v>5</v>
      </c>
      <c r="C4" s="2" t="s">
        <v>7</v>
      </c>
      <c r="D4" s="2" t="s">
        <v>8</v>
      </c>
      <c r="E4" s="10">
        <f>1056578.58</f>
        <v>1056578.58</v>
      </c>
      <c r="F4" s="10">
        <v>0</v>
      </c>
      <c r="G4" s="10">
        <f>142847.01</f>
        <v>142847.01</v>
      </c>
      <c r="H4" t="s">
        <v>27</v>
      </c>
    </row>
    <row r="5" spans="1:8" ht="39" thickBot="1" x14ac:dyDescent="0.3">
      <c r="A5" s="1" t="s">
        <v>9</v>
      </c>
      <c r="B5" s="2" t="s">
        <v>10</v>
      </c>
      <c r="C5" s="2" t="s">
        <v>11</v>
      </c>
      <c r="D5" s="2" t="s">
        <v>12</v>
      </c>
      <c r="E5" s="11">
        <f>27</f>
        <v>27</v>
      </c>
      <c r="F5" s="11">
        <v>0</v>
      </c>
      <c r="G5" s="11">
        <f>67</f>
        <v>67</v>
      </c>
      <c r="H5" t="s">
        <v>27</v>
      </c>
    </row>
    <row r="6" spans="1:8" ht="128.25" thickBot="1" x14ac:dyDescent="0.3">
      <c r="A6" s="1" t="s">
        <v>14</v>
      </c>
      <c r="B6" s="2" t="s">
        <v>13</v>
      </c>
      <c r="C6" s="2" t="s">
        <v>15</v>
      </c>
      <c r="D6" s="2" t="s">
        <v>16</v>
      </c>
      <c r="E6" s="29" t="s">
        <v>496</v>
      </c>
      <c r="F6" s="30"/>
      <c r="G6" s="31"/>
      <c r="H6" s="13" t="s">
        <v>28</v>
      </c>
    </row>
    <row r="7" spans="1:8" ht="128.25" thickBot="1" x14ac:dyDescent="0.3">
      <c r="A7" s="1" t="s">
        <v>17</v>
      </c>
      <c r="B7" s="2" t="s">
        <v>21</v>
      </c>
      <c r="C7" s="2" t="s">
        <v>18</v>
      </c>
      <c r="D7" s="2" t="s">
        <v>25</v>
      </c>
      <c r="E7" s="29" t="s">
        <v>46</v>
      </c>
      <c r="F7" s="30"/>
      <c r="G7" s="31"/>
      <c r="H7" s="13" t="s">
        <v>48</v>
      </c>
    </row>
    <row r="8" spans="1:8" ht="230.25" thickBot="1" x14ac:dyDescent="0.3">
      <c r="A8" s="1" t="s">
        <v>20</v>
      </c>
      <c r="B8" s="2" t="s">
        <v>22</v>
      </c>
      <c r="C8" s="2" t="s">
        <v>76</v>
      </c>
      <c r="D8" s="2" t="s">
        <v>79</v>
      </c>
      <c r="E8" s="10" t="s">
        <v>57</v>
      </c>
      <c r="F8" s="10" t="s">
        <v>49</v>
      </c>
      <c r="G8" s="10" t="s">
        <v>77</v>
      </c>
      <c r="H8" s="13" t="s">
        <v>78</v>
      </c>
    </row>
    <row r="9" spans="1:8" x14ac:dyDescent="0.25">
      <c r="A9" s="12" t="s">
        <v>26</v>
      </c>
    </row>
  </sheetData>
  <mergeCells count="2">
    <mergeCell ref="E6:G6"/>
    <mergeCell ref="E7:G7"/>
  </mergeCells>
  <pageMargins left="0.7" right="0.7" top="0.75" bottom="0.75" header="0.3" footer="0.3"/>
  <pageSetup paperSize="9" scale="8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EED0F-29DA-4F7A-BB12-E1F2C61E085A}">
  <dimension ref="A1:L135"/>
  <sheetViews>
    <sheetView workbookViewId="0">
      <selection activeCell="L135" sqref="L135"/>
    </sheetView>
  </sheetViews>
  <sheetFormatPr defaultRowHeight="15" x14ac:dyDescent="0.25"/>
  <cols>
    <col min="2" max="2" width="5.42578125" customWidth="1"/>
    <col min="3" max="3" width="29.28515625" customWidth="1"/>
    <col min="4" max="4" width="13.85546875" customWidth="1"/>
    <col min="5" max="5" width="11.85546875" customWidth="1"/>
    <col min="6" max="6" width="14.5703125" style="14" bestFit="1" customWidth="1"/>
    <col min="7" max="7" width="13.140625" style="15" customWidth="1"/>
    <col min="8" max="8" width="11" bestFit="1" customWidth="1"/>
    <col min="9" max="9" width="27" customWidth="1"/>
    <col min="10" max="10" width="10.5703125" customWidth="1"/>
    <col min="11" max="11" width="11.7109375" customWidth="1"/>
    <col min="12" max="12" width="25.28515625" style="23" customWidth="1"/>
    <col min="13" max="13" width="8.7109375" customWidth="1"/>
    <col min="258" max="258" width="5.42578125" customWidth="1"/>
    <col min="259" max="259" width="29.28515625" customWidth="1"/>
    <col min="260" max="260" width="13.85546875" customWidth="1"/>
    <col min="261" max="261" width="11.85546875" customWidth="1"/>
    <col min="262" max="262" width="12" customWidth="1"/>
    <col min="263" max="263" width="13.140625" customWidth="1"/>
    <col min="264" max="264" width="11" bestFit="1" customWidth="1"/>
    <col min="265" max="265" width="27" customWidth="1"/>
    <col min="266" max="266" width="10.5703125" customWidth="1"/>
    <col min="267" max="267" width="11.7109375" customWidth="1"/>
    <col min="268" max="268" width="25.28515625" customWidth="1"/>
    <col min="269" max="269" width="8.7109375" customWidth="1"/>
    <col min="514" max="514" width="5.42578125" customWidth="1"/>
    <col min="515" max="515" width="29.28515625" customWidth="1"/>
    <col min="516" max="516" width="13.85546875" customWidth="1"/>
    <col min="517" max="517" width="11.85546875" customWidth="1"/>
    <col min="518" max="518" width="12" customWidth="1"/>
    <col min="519" max="519" width="13.140625" customWidth="1"/>
    <col min="520" max="520" width="11" bestFit="1" customWidth="1"/>
    <col min="521" max="521" width="27" customWidth="1"/>
    <col min="522" max="522" width="10.5703125" customWidth="1"/>
    <col min="523" max="523" width="11.7109375" customWidth="1"/>
    <col min="524" max="524" width="25.28515625" customWidth="1"/>
    <col min="525" max="525" width="8.7109375" customWidth="1"/>
    <col min="770" max="770" width="5.42578125" customWidth="1"/>
    <col min="771" max="771" width="29.28515625" customWidth="1"/>
    <col min="772" max="772" width="13.85546875" customWidth="1"/>
    <col min="773" max="773" width="11.85546875" customWidth="1"/>
    <col min="774" max="774" width="12" customWidth="1"/>
    <col min="775" max="775" width="13.140625" customWidth="1"/>
    <col min="776" max="776" width="11" bestFit="1" customWidth="1"/>
    <col min="777" max="777" width="27" customWidth="1"/>
    <col min="778" max="778" width="10.5703125" customWidth="1"/>
    <col min="779" max="779" width="11.7109375" customWidth="1"/>
    <col min="780" max="780" width="25.28515625" customWidth="1"/>
    <col min="781" max="781" width="8.7109375" customWidth="1"/>
    <col min="1026" max="1026" width="5.42578125" customWidth="1"/>
    <col min="1027" max="1027" width="29.28515625" customWidth="1"/>
    <col min="1028" max="1028" width="13.85546875" customWidth="1"/>
    <col min="1029" max="1029" width="11.85546875" customWidth="1"/>
    <col min="1030" max="1030" width="12" customWidth="1"/>
    <col min="1031" max="1031" width="13.140625" customWidth="1"/>
    <col min="1032" max="1032" width="11" bestFit="1" customWidth="1"/>
    <col min="1033" max="1033" width="27" customWidth="1"/>
    <col min="1034" max="1034" width="10.5703125" customWidth="1"/>
    <col min="1035" max="1035" width="11.7109375" customWidth="1"/>
    <col min="1036" max="1036" width="25.28515625" customWidth="1"/>
    <col min="1037" max="1037" width="8.7109375" customWidth="1"/>
    <col min="1282" max="1282" width="5.42578125" customWidth="1"/>
    <col min="1283" max="1283" width="29.28515625" customWidth="1"/>
    <col min="1284" max="1284" width="13.85546875" customWidth="1"/>
    <col min="1285" max="1285" width="11.85546875" customWidth="1"/>
    <col min="1286" max="1286" width="12" customWidth="1"/>
    <col min="1287" max="1287" width="13.140625" customWidth="1"/>
    <col min="1288" max="1288" width="11" bestFit="1" customWidth="1"/>
    <col min="1289" max="1289" width="27" customWidth="1"/>
    <col min="1290" max="1290" width="10.5703125" customWidth="1"/>
    <col min="1291" max="1291" width="11.7109375" customWidth="1"/>
    <col min="1292" max="1292" width="25.28515625" customWidth="1"/>
    <col min="1293" max="1293" width="8.7109375" customWidth="1"/>
    <col min="1538" max="1538" width="5.42578125" customWidth="1"/>
    <col min="1539" max="1539" width="29.28515625" customWidth="1"/>
    <col min="1540" max="1540" width="13.85546875" customWidth="1"/>
    <col min="1541" max="1541" width="11.85546875" customWidth="1"/>
    <col min="1542" max="1542" width="12" customWidth="1"/>
    <col min="1543" max="1543" width="13.140625" customWidth="1"/>
    <col min="1544" max="1544" width="11" bestFit="1" customWidth="1"/>
    <col min="1545" max="1545" width="27" customWidth="1"/>
    <col min="1546" max="1546" width="10.5703125" customWidth="1"/>
    <col min="1547" max="1547" width="11.7109375" customWidth="1"/>
    <col min="1548" max="1548" width="25.28515625" customWidth="1"/>
    <col min="1549" max="1549" width="8.7109375" customWidth="1"/>
    <col min="1794" max="1794" width="5.42578125" customWidth="1"/>
    <col min="1795" max="1795" width="29.28515625" customWidth="1"/>
    <col min="1796" max="1796" width="13.85546875" customWidth="1"/>
    <col min="1797" max="1797" width="11.85546875" customWidth="1"/>
    <col min="1798" max="1798" width="12" customWidth="1"/>
    <col min="1799" max="1799" width="13.140625" customWidth="1"/>
    <col min="1800" max="1800" width="11" bestFit="1" customWidth="1"/>
    <col min="1801" max="1801" width="27" customWidth="1"/>
    <col min="1802" max="1802" width="10.5703125" customWidth="1"/>
    <col min="1803" max="1803" width="11.7109375" customWidth="1"/>
    <col min="1804" max="1804" width="25.28515625" customWidth="1"/>
    <col min="1805" max="1805" width="8.7109375" customWidth="1"/>
    <col min="2050" max="2050" width="5.42578125" customWidth="1"/>
    <col min="2051" max="2051" width="29.28515625" customWidth="1"/>
    <col min="2052" max="2052" width="13.85546875" customWidth="1"/>
    <col min="2053" max="2053" width="11.85546875" customWidth="1"/>
    <col min="2054" max="2054" width="12" customWidth="1"/>
    <col min="2055" max="2055" width="13.140625" customWidth="1"/>
    <col min="2056" max="2056" width="11" bestFit="1" customWidth="1"/>
    <col min="2057" max="2057" width="27" customWidth="1"/>
    <col min="2058" max="2058" width="10.5703125" customWidth="1"/>
    <col min="2059" max="2059" width="11.7109375" customWidth="1"/>
    <col min="2060" max="2060" width="25.28515625" customWidth="1"/>
    <col min="2061" max="2061" width="8.7109375" customWidth="1"/>
    <col min="2306" max="2306" width="5.42578125" customWidth="1"/>
    <col min="2307" max="2307" width="29.28515625" customWidth="1"/>
    <col min="2308" max="2308" width="13.85546875" customWidth="1"/>
    <col min="2309" max="2309" width="11.85546875" customWidth="1"/>
    <col min="2310" max="2310" width="12" customWidth="1"/>
    <col min="2311" max="2311" width="13.140625" customWidth="1"/>
    <col min="2312" max="2312" width="11" bestFit="1" customWidth="1"/>
    <col min="2313" max="2313" width="27" customWidth="1"/>
    <col min="2314" max="2314" width="10.5703125" customWidth="1"/>
    <col min="2315" max="2315" width="11.7109375" customWidth="1"/>
    <col min="2316" max="2316" width="25.28515625" customWidth="1"/>
    <col min="2317" max="2317" width="8.7109375" customWidth="1"/>
    <col min="2562" max="2562" width="5.42578125" customWidth="1"/>
    <col min="2563" max="2563" width="29.28515625" customWidth="1"/>
    <col min="2564" max="2564" width="13.85546875" customWidth="1"/>
    <col min="2565" max="2565" width="11.85546875" customWidth="1"/>
    <col min="2566" max="2566" width="12" customWidth="1"/>
    <col min="2567" max="2567" width="13.140625" customWidth="1"/>
    <col min="2568" max="2568" width="11" bestFit="1" customWidth="1"/>
    <col min="2569" max="2569" width="27" customWidth="1"/>
    <col min="2570" max="2570" width="10.5703125" customWidth="1"/>
    <col min="2571" max="2571" width="11.7109375" customWidth="1"/>
    <col min="2572" max="2572" width="25.28515625" customWidth="1"/>
    <col min="2573" max="2573" width="8.7109375" customWidth="1"/>
    <col min="2818" max="2818" width="5.42578125" customWidth="1"/>
    <col min="2819" max="2819" width="29.28515625" customWidth="1"/>
    <col min="2820" max="2820" width="13.85546875" customWidth="1"/>
    <col min="2821" max="2821" width="11.85546875" customWidth="1"/>
    <col min="2822" max="2822" width="12" customWidth="1"/>
    <col min="2823" max="2823" width="13.140625" customWidth="1"/>
    <col min="2824" max="2824" width="11" bestFit="1" customWidth="1"/>
    <col min="2825" max="2825" width="27" customWidth="1"/>
    <col min="2826" max="2826" width="10.5703125" customWidth="1"/>
    <col min="2827" max="2827" width="11.7109375" customWidth="1"/>
    <col min="2828" max="2828" width="25.28515625" customWidth="1"/>
    <col min="2829" max="2829" width="8.7109375" customWidth="1"/>
    <col min="3074" max="3074" width="5.42578125" customWidth="1"/>
    <col min="3075" max="3075" width="29.28515625" customWidth="1"/>
    <col min="3076" max="3076" width="13.85546875" customWidth="1"/>
    <col min="3077" max="3077" width="11.85546875" customWidth="1"/>
    <col min="3078" max="3078" width="12" customWidth="1"/>
    <col min="3079" max="3079" width="13.140625" customWidth="1"/>
    <col min="3080" max="3080" width="11" bestFit="1" customWidth="1"/>
    <col min="3081" max="3081" width="27" customWidth="1"/>
    <col min="3082" max="3082" width="10.5703125" customWidth="1"/>
    <col min="3083" max="3083" width="11.7109375" customWidth="1"/>
    <col min="3084" max="3084" width="25.28515625" customWidth="1"/>
    <col min="3085" max="3085" width="8.7109375" customWidth="1"/>
    <col min="3330" max="3330" width="5.42578125" customWidth="1"/>
    <col min="3331" max="3331" width="29.28515625" customWidth="1"/>
    <col min="3332" max="3332" width="13.85546875" customWidth="1"/>
    <col min="3333" max="3333" width="11.85546875" customWidth="1"/>
    <col min="3334" max="3334" width="12" customWidth="1"/>
    <col min="3335" max="3335" width="13.140625" customWidth="1"/>
    <col min="3336" max="3336" width="11" bestFit="1" customWidth="1"/>
    <col min="3337" max="3337" width="27" customWidth="1"/>
    <col min="3338" max="3338" width="10.5703125" customWidth="1"/>
    <col min="3339" max="3339" width="11.7109375" customWidth="1"/>
    <col min="3340" max="3340" width="25.28515625" customWidth="1"/>
    <col min="3341" max="3341" width="8.7109375" customWidth="1"/>
    <col min="3586" max="3586" width="5.42578125" customWidth="1"/>
    <col min="3587" max="3587" width="29.28515625" customWidth="1"/>
    <col min="3588" max="3588" width="13.85546875" customWidth="1"/>
    <col min="3589" max="3589" width="11.85546875" customWidth="1"/>
    <col min="3590" max="3590" width="12" customWidth="1"/>
    <col min="3591" max="3591" width="13.140625" customWidth="1"/>
    <col min="3592" max="3592" width="11" bestFit="1" customWidth="1"/>
    <col min="3593" max="3593" width="27" customWidth="1"/>
    <col min="3594" max="3594" width="10.5703125" customWidth="1"/>
    <col min="3595" max="3595" width="11.7109375" customWidth="1"/>
    <col min="3596" max="3596" width="25.28515625" customWidth="1"/>
    <col min="3597" max="3597" width="8.7109375" customWidth="1"/>
    <col min="3842" max="3842" width="5.42578125" customWidth="1"/>
    <col min="3843" max="3843" width="29.28515625" customWidth="1"/>
    <col min="3844" max="3844" width="13.85546875" customWidth="1"/>
    <col min="3845" max="3845" width="11.85546875" customWidth="1"/>
    <col min="3846" max="3846" width="12" customWidth="1"/>
    <col min="3847" max="3847" width="13.140625" customWidth="1"/>
    <col min="3848" max="3848" width="11" bestFit="1" customWidth="1"/>
    <col min="3849" max="3849" width="27" customWidth="1"/>
    <col min="3850" max="3850" width="10.5703125" customWidth="1"/>
    <col min="3851" max="3851" width="11.7109375" customWidth="1"/>
    <col min="3852" max="3852" width="25.28515625" customWidth="1"/>
    <col min="3853" max="3853" width="8.7109375" customWidth="1"/>
    <col min="4098" max="4098" width="5.42578125" customWidth="1"/>
    <col min="4099" max="4099" width="29.28515625" customWidth="1"/>
    <col min="4100" max="4100" width="13.85546875" customWidth="1"/>
    <col min="4101" max="4101" width="11.85546875" customWidth="1"/>
    <col min="4102" max="4102" width="12" customWidth="1"/>
    <col min="4103" max="4103" width="13.140625" customWidth="1"/>
    <col min="4104" max="4104" width="11" bestFit="1" customWidth="1"/>
    <col min="4105" max="4105" width="27" customWidth="1"/>
    <col min="4106" max="4106" width="10.5703125" customWidth="1"/>
    <col min="4107" max="4107" width="11.7109375" customWidth="1"/>
    <col min="4108" max="4108" width="25.28515625" customWidth="1"/>
    <col min="4109" max="4109" width="8.7109375" customWidth="1"/>
    <col min="4354" max="4354" width="5.42578125" customWidth="1"/>
    <col min="4355" max="4355" width="29.28515625" customWidth="1"/>
    <col min="4356" max="4356" width="13.85546875" customWidth="1"/>
    <col min="4357" max="4357" width="11.85546875" customWidth="1"/>
    <col min="4358" max="4358" width="12" customWidth="1"/>
    <col min="4359" max="4359" width="13.140625" customWidth="1"/>
    <col min="4360" max="4360" width="11" bestFit="1" customWidth="1"/>
    <col min="4361" max="4361" width="27" customWidth="1"/>
    <col min="4362" max="4362" width="10.5703125" customWidth="1"/>
    <col min="4363" max="4363" width="11.7109375" customWidth="1"/>
    <col min="4364" max="4364" width="25.28515625" customWidth="1"/>
    <col min="4365" max="4365" width="8.7109375" customWidth="1"/>
    <col min="4610" max="4610" width="5.42578125" customWidth="1"/>
    <col min="4611" max="4611" width="29.28515625" customWidth="1"/>
    <col min="4612" max="4612" width="13.85546875" customWidth="1"/>
    <col min="4613" max="4613" width="11.85546875" customWidth="1"/>
    <col min="4614" max="4614" width="12" customWidth="1"/>
    <col min="4615" max="4615" width="13.140625" customWidth="1"/>
    <col min="4616" max="4616" width="11" bestFit="1" customWidth="1"/>
    <col min="4617" max="4617" width="27" customWidth="1"/>
    <col min="4618" max="4618" width="10.5703125" customWidth="1"/>
    <col min="4619" max="4619" width="11.7109375" customWidth="1"/>
    <col min="4620" max="4620" width="25.28515625" customWidth="1"/>
    <col min="4621" max="4621" width="8.7109375" customWidth="1"/>
    <col min="4866" max="4866" width="5.42578125" customWidth="1"/>
    <col min="4867" max="4867" width="29.28515625" customWidth="1"/>
    <col min="4868" max="4868" width="13.85546875" customWidth="1"/>
    <col min="4869" max="4869" width="11.85546875" customWidth="1"/>
    <col min="4870" max="4870" width="12" customWidth="1"/>
    <col min="4871" max="4871" width="13.140625" customWidth="1"/>
    <col min="4872" max="4872" width="11" bestFit="1" customWidth="1"/>
    <col min="4873" max="4873" width="27" customWidth="1"/>
    <col min="4874" max="4874" width="10.5703125" customWidth="1"/>
    <col min="4875" max="4875" width="11.7109375" customWidth="1"/>
    <col min="4876" max="4876" width="25.28515625" customWidth="1"/>
    <col min="4877" max="4877" width="8.7109375" customWidth="1"/>
    <col min="5122" max="5122" width="5.42578125" customWidth="1"/>
    <col min="5123" max="5123" width="29.28515625" customWidth="1"/>
    <col min="5124" max="5124" width="13.85546875" customWidth="1"/>
    <col min="5125" max="5125" width="11.85546875" customWidth="1"/>
    <col min="5126" max="5126" width="12" customWidth="1"/>
    <col min="5127" max="5127" width="13.140625" customWidth="1"/>
    <col min="5128" max="5128" width="11" bestFit="1" customWidth="1"/>
    <col min="5129" max="5129" width="27" customWidth="1"/>
    <col min="5130" max="5130" width="10.5703125" customWidth="1"/>
    <col min="5131" max="5131" width="11.7109375" customWidth="1"/>
    <col min="5132" max="5132" width="25.28515625" customWidth="1"/>
    <col min="5133" max="5133" width="8.7109375" customWidth="1"/>
    <col min="5378" max="5378" width="5.42578125" customWidth="1"/>
    <col min="5379" max="5379" width="29.28515625" customWidth="1"/>
    <col min="5380" max="5380" width="13.85546875" customWidth="1"/>
    <col min="5381" max="5381" width="11.85546875" customWidth="1"/>
    <col min="5382" max="5382" width="12" customWidth="1"/>
    <col min="5383" max="5383" width="13.140625" customWidth="1"/>
    <col min="5384" max="5384" width="11" bestFit="1" customWidth="1"/>
    <col min="5385" max="5385" width="27" customWidth="1"/>
    <col min="5386" max="5386" width="10.5703125" customWidth="1"/>
    <col min="5387" max="5387" width="11.7109375" customWidth="1"/>
    <col min="5388" max="5388" width="25.28515625" customWidth="1"/>
    <col min="5389" max="5389" width="8.7109375" customWidth="1"/>
    <col min="5634" max="5634" width="5.42578125" customWidth="1"/>
    <col min="5635" max="5635" width="29.28515625" customWidth="1"/>
    <col min="5636" max="5636" width="13.85546875" customWidth="1"/>
    <col min="5637" max="5637" width="11.85546875" customWidth="1"/>
    <col min="5638" max="5638" width="12" customWidth="1"/>
    <col min="5639" max="5639" width="13.140625" customWidth="1"/>
    <col min="5640" max="5640" width="11" bestFit="1" customWidth="1"/>
    <col min="5641" max="5641" width="27" customWidth="1"/>
    <col min="5642" max="5642" width="10.5703125" customWidth="1"/>
    <col min="5643" max="5643" width="11.7109375" customWidth="1"/>
    <col min="5644" max="5644" width="25.28515625" customWidth="1"/>
    <col min="5645" max="5645" width="8.7109375" customWidth="1"/>
    <col min="5890" max="5890" width="5.42578125" customWidth="1"/>
    <col min="5891" max="5891" width="29.28515625" customWidth="1"/>
    <col min="5892" max="5892" width="13.85546875" customWidth="1"/>
    <col min="5893" max="5893" width="11.85546875" customWidth="1"/>
    <col min="5894" max="5894" width="12" customWidth="1"/>
    <col min="5895" max="5895" width="13.140625" customWidth="1"/>
    <col min="5896" max="5896" width="11" bestFit="1" customWidth="1"/>
    <col min="5897" max="5897" width="27" customWidth="1"/>
    <col min="5898" max="5898" width="10.5703125" customWidth="1"/>
    <col min="5899" max="5899" width="11.7109375" customWidth="1"/>
    <col min="5900" max="5900" width="25.28515625" customWidth="1"/>
    <col min="5901" max="5901" width="8.7109375" customWidth="1"/>
    <col min="6146" max="6146" width="5.42578125" customWidth="1"/>
    <col min="6147" max="6147" width="29.28515625" customWidth="1"/>
    <col min="6148" max="6148" width="13.85546875" customWidth="1"/>
    <col min="6149" max="6149" width="11.85546875" customWidth="1"/>
    <col min="6150" max="6150" width="12" customWidth="1"/>
    <col min="6151" max="6151" width="13.140625" customWidth="1"/>
    <col min="6152" max="6152" width="11" bestFit="1" customWidth="1"/>
    <col min="6153" max="6153" width="27" customWidth="1"/>
    <col min="6154" max="6154" width="10.5703125" customWidth="1"/>
    <col min="6155" max="6155" width="11.7109375" customWidth="1"/>
    <col min="6156" max="6156" width="25.28515625" customWidth="1"/>
    <col min="6157" max="6157" width="8.7109375" customWidth="1"/>
    <col min="6402" max="6402" width="5.42578125" customWidth="1"/>
    <col min="6403" max="6403" width="29.28515625" customWidth="1"/>
    <col min="6404" max="6404" width="13.85546875" customWidth="1"/>
    <col min="6405" max="6405" width="11.85546875" customWidth="1"/>
    <col min="6406" max="6406" width="12" customWidth="1"/>
    <col min="6407" max="6407" width="13.140625" customWidth="1"/>
    <col min="6408" max="6408" width="11" bestFit="1" customWidth="1"/>
    <col min="6409" max="6409" width="27" customWidth="1"/>
    <col min="6410" max="6410" width="10.5703125" customWidth="1"/>
    <col min="6411" max="6411" width="11.7109375" customWidth="1"/>
    <col min="6412" max="6412" width="25.28515625" customWidth="1"/>
    <col min="6413" max="6413" width="8.7109375" customWidth="1"/>
    <col min="6658" max="6658" width="5.42578125" customWidth="1"/>
    <col min="6659" max="6659" width="29.28515625" customWidth="1"/>
    <col min="6660" max="6660" width="13.85546875" customWidth="1"/>
    <col min="6661" max="6661" width="11.85546875" customWidth="1"/>
    <col min="6662" max="6662" width="12" customWidth="1"/>
    <col min="6663" max="6663" width="13.140625" customWidth="1"/>
    <col min="6664" max="6664" width="11" bestFit="1" customWidth="1"/>
    <col min="6665" max="6665" width="27" customWidth="1"/>
    <col min="6666" max="6666" width="10.5703125" customWidth="1"/>
    <col min="6667" max="6667" width="11.7109375" customWidth="1"/>
    <col min="6668" max="6668" width="25.28515625" customWidth="1"/>
    <col min="6669" max="6669" width="8.7109375" customWidth="1"/>
    <col min="6914" max="6914" width="5.42578125" customWidth="1"/>
    <col min="6915" max="6915" width="29.28515625" customWidth="1"/>
    <col min="6916" max="6916" width="13.85546875" customWidth="1"/>
    <col min="6917" max="6917" width="11.85546875" customWidth="1"/>
    <col min="6918" max="6918" width="12" customWidth="1"/>
    <col min="6919" max="6919" width="13.140625" customWidth="1"/>
    <col min="6920" max="6920" width="11" bestFit="1" customWidth="1"/>
    <col min="6921" max="6921" width="27" customWidth="1"/>
    <col min="6922" max="6922" width="10.5703125" customWidth="1"/>
    <col min="6923" max="6923" width="11.7109375" customWidth="1"/>
    <col min="6924" max="6924" width="25.28515625" customWidth="1"/>
    <col min="6925" max="6925" width="8.7109375" customWidth="1"/>
    <col min="7170" max="7170" width="5.42578125" customWidth="1"/>
    <col min="7171" max="7171" width="29.28515625" customWidth="1"/>
    <col min="7172" max="7172" width="13.85546875" customWidth="1"/>
    <col min="7173" max="7173" width="11.85546875" customWidth="1"/>
    <col min="7174" max="7174" width="12" customWidth="1"/>
    <col min="7175" max="7175" width="13.140625" customWidth="1"/>
    <col min="7176" max="7176" width="11" bestFit="1" customWidth="1"/>
    <col min="7177" max="7177" width="27" customWidth="1"/>
    <col min="7178" max="7178" width="10.5703125" customWidth="1"/>
    <col min="7179" max="7179" width="11.7109375" customWidth="1"/>
    <col min="7180" max="7180" width="25.28515625" customWidth="1"/>
    <col min="7181" max="7181" width="8.7109375" customWidth="1"/>
    <col min="7426" max="7426" width="5.42578125" customWidth="1"/>
    <col min="7427" max="7427" width="29.28515625" customWidth="1"/>
    <col min="7428" max="7428" width="13.85546875" customWidth="1"/>
    <col min="7429" max="7429" width="11.85546875" customWidth="1"/>
    <col min="7430" max="7430" width="12" customWidth="1"/>
    <col min="7431" max="7431" width="13.140625" customWidth="1"/>
    <col min="7432" max="7432" width="11" bestFit="1" customWidth="1"/>
    <col min="7433" max="7433" width="27" customWidth="1"/>
    <col min="7434" max="7434" width="10.5703125" customWidth="1"/>
    <col min="7435" max="7435" width="11.7109375" customWidth="1"/>
    <col min="7436" max="7436" width="25.28515625" customWidth="1"/>
    <col min="7437" max="7437" width="8.7109375" customWidth="1"/>
    <col min="7682" max="7682" width="5.42578125" customWidth="1"/>
    <col min="7683" max="7683" width="29.28515625" customWidth="1"/>
    <col min="7684" max="7684" width="13.85546875" customWidth="1"/>
    <col min="7685" max="7685" width="11.85546875" customWidth="1"/>
    <col min="7686" max="7686" width="12" customWidth="1"/>
    <col min="7687" max="7687" width="13.140625" customWidth="1"/>
    <col min="7688" max="7688" width="11" bestFit="1" customWidth="1"/>
    <col min="7689" max="7689" width="27" customWidth="1"/>
    <col min="7690" max="7690" width="10.5703125" customWidth="1"/>
    <col min="7691" max="7691" width="11.7109375" customWidth="1"/>
    <col min="7692" max="7692" width="25.28515625" customWidth="1"/>
    <col min="7693" max="7693" width="8.7109375" customWidth="1"/>
    <col min="7938" max="7938" width="5.42578125" customWidth="1"/>
    <col min="7939" max="7939" width="29.28515625" customWidth="1"/>
    <col min="7940" max="7940" width="13.85546875" customWidth="1"/>
    <col min="7941" max="7941" width="11.85546875" customWidth="1"/>
    <col min="7942" max="7942" width="12" customWidth="1"/>
    <col min="7943" max="7943" width="13.140625" customWidth="1"/>
    <col min="7944" max="7944" width="11" bestFit="1" customWidth="1"/>
    <col min="7945" max="7945" width="27" customWidth="1"/>
    <col min="7946" max="7946" width="10.5703125" customWidth="1"/>
    <col min="7947" max="7947" width="11.7109375" customWidth="1"/>
    <col min="7948" max="7948" width="25.28515625" customWidth="1"/>
    <col min="7949" max="7949" width="8.7109375" customWidth="1"/>
    <col min="8194" max="8194" width="5.42578125" customWidth="1"/>
    <col min="8195" max="8195" width="29.28515625" customWidth="1"/>
    <col min="8196" max="8196" width="13.85546875" customWidth="1"/>
    <col min="8197" max="8197" width="11.85546875" customWidth="1"/>
    <col min="8198" max="8198" width="12" customWidth="1"/>
    <col min="8199" max="8199" width="13.140625" customWidth="1"/>
    <col min="8200" max="8200" width="11" bestFit="1" customWidth="1"/>
    <col min="8201" max="8201" width="27" customWidth="1"/>
    <col min="8202" max="8202" width="10.5703125" customWidth="1"/>
    <col min="8203" max="8203" width="11.7109375" customWidth="1"/>
    <col min="8204" max="8204" width="25.28515625" customWidth="1"/>
    <col min="8205" max="8205" width="8.7109375" customWidth="1"/>
    <col min="8450" max="8450" width="5.42578125" customWidth="1"/>
    <col min="8451" max="8451" width="29.28515625" customWidth="1"/>
    <col min="8452" max="8452" width="13.85546875" customWidth="1"/>
    <col min="8453" max="8453" width="11.85546875" customWidth="1"/>
    <col min="8454" max="8454" width="12" customWidth="1"/>
    <col min="8455" max="8455" width="13.140625" customWidth="1"/>
    <col min="8456" max="8456" width="11" bestFit="1" customWidth="1"/>
    <col min="8457" max="8457" width="27" customWidth="1"/>
    <col min="8458" max="8458" width="10.5703125" customWidth="1"/>
    <col min="8459" max="8459" width="11.7109375" customWidth="1"/>
    <col min="8460" max="8460" width="25.28515625" customWidth="1"/>
    <col min="8461" max="8461" width="8.7109375" customWidth="1"/>
    <col min="8706" max="8706" width="5.42578125" customWidth="1"/>
    <col min="8707" max="8707" width="29.28515625" customWidth="1"/>
    <col min="8708" max="8708" width="13.85546875" customWidth="1"/>
    <col min="8709" max="8709" width="11.85546875" customWidth="1"/>
    <col min="8710" max="8710" width="12" customWidth="1"/>
    <col min="8711" max="8711" width="13.140625" customWidth="1"/>
    <col min="8712" max="8712" width="11" bestFit="1" customWidth="1"/>
    <col min="8713" max="8713" width="27" customWidth="1"/>
    <col min="8714" max="8714" width="10.5703125" customWidth="1"/>
    <col min="8715" max="8715" width="11.7109375" customWidth="1"/>
    <col min="8716" max="8716" width="25.28515625" customWidth="1"/>
    <col min="8717" max="8717" width="8.7109375" customWidth="1"/>
    <col min="8962" max="8962" width="5.42578125" customWidth="1"/>
    <col min="8963" max="8963" width="29.28515625" customWidth="1"/>
    <col min="8964" max="8964" width="13.85546875" customWidth="1"/>
    <col min="8965" max="8965" width="11.85546875" customWidth="1"/>
    <col min="8966" max="8966" width="12" customWidth="1"/>
    <col min="8967" max="8967" width="13.140625" customWidth="1"/>
    <col min="8968" max="8968" width="11" bestFit="1" customWidth="1"/>
    <col min="8969" max="8969" width="27" customWidth="1"/>
    <col min="8970" max="8970" width="10.5703125" customWidth="1"/>
    <col min="8971" max="8971" width="11.7109375" customWidth="1"/>
    <col min="8972" max="8972" width="25.28515625" customWidth="1"/>
    <col min="8973" max="8973" width="8.7109375" customWidth="1"/>
    <col min="9218" max="9218" width="5.42578125" customWidth="1"/>
    <col min="9219" max="9219" width="29.28515625" customWidth="1"/>
    <col min="9220" max="9220" width="13.85546875" customWidth="1"/>
    <col min="9221" max="9221" width="11.85546875" customWidth="1"/>
    <col min="9222" max="9222" width="12" customWidth="1"/>
    <col min="9223" max="9223" width="13.140625" customWidth="1"/>
    <col min="9224" max="9224" width="11" bestFit="1" customWidth="1"/>
    <col min="9225" max="9225" width="27" customWidth="1"/>
    <col min="9226" max="9226" width="10.5703125" customWidth="1"/>
    <col min="9227" max="9227" width="11.7109375" customWidth="1"/>
    <col min="9228" max="9228" width="25.28515625" customWidth="1"/>
    <col min="9229" max="9229" width="8.7109375" customWidth="1"/>
    <col min="9474" max="9474" width="5.42578125" customWidth="1"/>
    <col min="9475" max="9475" width="29.28515625" customWidth="1"/>
    <col min="9476" max="9476" width="13.85546875" customWidth="1"/>
    <col min="9477" max="9477" width="11.85546875" customWidth="1"/>
    <col min="9478" max="9478" width="12" customWidth="1"/>
    <col min="9479" max="9479" width="13.140625" customWidth="1"/>
    <col min="9480" max="9480" width="11" bestFit="1" customWidth="1"/>
    <col min="9481" max="9481" width="27" customWidth="1"/>
    <col min="9482" max="9482" width="10.5703125" customWidth="1"/>
    <col min="9483" max="9483" width="11.7109375" customWidth="1"/>
    <col min="9484" max="9484" width="25.28515625" customWidth="1"/>
    <col min="9485" max="9485" width="8.7109375" customWidth="1"/>
    <col min="9730" max="9730" width="5.42578125" customWidth="1"/>
    <col min="9731" max="9731" width="29.28515625" customWidth="1"/>
    <col min="9732" max="9732" width="13.85546875" customWidth="1"/>
    <col min="9733" max="9733" width="11.85546875" customWidth="1"/>
    <col min="9734" max="9734" width="12" customWidth="1"/>
    <col min="9735" max="9735" width="13.140625" customWidth="1"/>
    <col min="9736" max="9736" width="11" bestFit="1" customWidth="1"/>
    <col min="9737" max="9737" width="27" customWidth="1"/>
    <col min="9738" max="9738" width="10.5703125" customWidth="1"/>
    <col min="9739" max="9739" width="11.7109375" customWidth="1"/>
    <col min="9740" max="9740" width="25.28515625" customWidth="1"/>
    <col min="9741" max="9741" width="8.7109375" customWidth="1"/>
    <col min="9986" max="9986" width="5.42578125" customWidth="1"/>
    <col min="9987" max="9987" width="29.28515625" customWidth="1"/>
    <col min="9988" max="9988" width="13.85546875" customWidth="1"/>
    <col min="9989" max="9989" width="11.85546875" customWidth="1"/>
    <col min="9990" max="9990" width="12" customWidth="1"/>
    <col min="9991" max="9991" width="13.140625" customWidth="1"/>
    <col min="9992" max="9992" width="11" bestFit="1" customWidth="1"/>
    <col min="9993" max="9993" width="27" customWidth="1"/>
    <col min="9994" max="9994" width="10.5703125" customWidth="1"/>
    <col min="9995" max="9995" width="11.7109375" customWidth="1"/>
    <col min="9996" max="9996" width="25.28515625" customWidth="1"/>
    <col min="9997" max="9997" width="8.7109375" customWidth="1"/>
    <col min="10242" max="10242" width="5.42578125" customWidth="1"/>
    <col min="10243" max="10243" width="29.28515625" customWidth="1"/>
    <col min="10244" max="10244" width="13.85546875" customWidth="1"/>
    <col min="10245" max="10245" width="11.85546875" customWidth="1"/>
    <col min="10246" max="10246" width="12" customWidth="1"/>
    <col min="10247" max="10247" width="13.140625" customWidth="1"/>
    <col min="10248" max="10248" width="11" bestFit="1" customWidth="1"/>
    <col min="10249" max="10249" width="27" customWidth="1"/>
    <col min="10250" max="10250" width="10.5703125" customWidth="1"/>
    <col min="10251" max="10251" width="11.7109375" customWidth="1"/>
    <col min="10252" max="10252" width="25.28515625" customWidth="1"/>
    <col min="10253" max="10253" width="8.7109375" customWidth="1"/>
    <col min="10498" max="10498" width="5.42578125" customWidth="1"/>
    <col min="10499" max="10499" width="29.28515625" customWidth="1"/>
    <col min="10500" max="10500" width="13.85546875" customWidth="1"/>
    <col min="10501" max="10501" width="11.85546875" customWidth="1"/>
    <col min="10502" max="10502" width="12" customWidth="1"/>
    <col min="10503" max="10503" width="13.140625" customWidth="1"/>
    <col min="10504" max="10504" width="11" bestFit="1" customWidth="1"/>
    <col min="10505" max="10505" width="27" customWidth="1"/>
    <col min="10506" max="10506" width="10.5703125" customWidth="1"/>
    <col min="10507" max="10507" width="11.7109375" customWidth="1"/>
    <col min="10508" max="10508" width="25.28515625" customWidth="1"/>
    <col min="10509" max="10509" width="8.7109375" customWidth="1"/>
    <col min="10754" max="10754" width="5.42578125" customWidth="1"/>
    <col min="10755" max="10755" width="29.28515625" customWidth="1"/>
    <col min="10756" max="10756" width="13.85546875" customWidth="1"/>
    <col min="10757" max="10757" width="11.85546875" customWidth="1"/>
    <col min="10758" max="10758" width="12" customWidth="1"/>
    <col min="10759" max="10759" width="13.140625" customWidth="1"/>
    <col min="10760" max="10760" width="11" bestFit="1" customWidth="1"/>
    <col min="10761" max="10761" width="27" customWidth="1"/>
    <col min="10762" max="10762" width="10.5703125" customWidth="1"/>
    <col min="10763" max="10763" width="11.7109375" customWidth="1"/>
    <col min="10764" max="10764" width="25.28515625" customWidth="1"/>
    <col min="10765" max="10765" width="8.7109375" customWidth="1"/>
    <col min="11010" max="11010" width="5.42578125" customWidth="1"/>
    <col min="11011" max="11011" width="29.28515625" customWidth="1"/>
    <col min="11012" max="11012" width="13.85546875" customWidth="1"/>
    <col min="11013" max="11013" width="11.85546875" customWidth="1"/>
    <col min="11014" max="11014" width="12" customWidth="1"/>
    <col min="11015" max="11015" width="13.140625" customWidth="1"/>
    <col min="11016" max="11016" width="11" bestFit="1" customWidth="1"/>
    <col min="11017" max="11017" width="27" customWidth="1"/>
    <col min="11018" max="11018" width="10.5703125" customWidth="1"/>
    <col min="11019" max="11019" width="11.7109375" customWidth="1"/>
    <col min="11020" max="11020" width="25.28515625" customWidth="1"/>
    <col min="11021" max="11021" width="8.7109375" customWidth="1"/>
    <col min="11266" max="11266" width="5.42578125" customWidth="1"/>
    <col min="11267" max="11267" width="29.28515625" customWidth="1"/>
    <col min="11268" max="11268" width="13.85546875" customWidth="1"/>
    <col min="11269" max="11269" width="11.85546875" customWidth="1"/>
    <col min="11270" max="11270" width="12" customWidth="1"/>
    <col min="11271" max="11271" width="13.140625" customWidth="1"/>
    <col min="11272" max="11272" width="11" bestFit="1" customWidth="1"/>
    <col min="11273" max="11273" width="27" customWidth="1"/>
    <col min="11274" max="11274" width="10.5703125" customWidth="1"/>
    <col min="11275" max="11275" width="11.7109375" customWidth="1"/>
    <col min="11276" max="11276" width="25.28515625" customWidth="1"/>
    <col min="11277" max="11277" width="8.7109375" customWidth="1"/>
    <col min="11522" max="11522" width="5.42578125" customWidth="1"/>
    <col min="11523" max="11523" width="29.28515625" customWidth="1"/>
    <col min="11524" max="11524" width="13.85546875" customWidth="1"/>
    <col min="11525" max="11525" width="11.85546875" customWidth="1"/>
    <col min="11526" max="11526" width="12" customWidth="1"/>
    <col min="11527" max="11527" width="13.140625" customWidth="1"/>
    <col min="11528" max="11528" width="11" bestFit="1" customWidth="1"/>
    <col min="11529" max="11529" width="27" customWidth="1"/>
    <col min="11530" max="11530" width="10.5703125" customWidth="1"/>
    <col min="11531" max="11531" width="11.7109375" customWidth="1"/>
    <col min="11532" max="11532" width="25.28515625" customWidth="1"/>
    <col min="11533" max="11533" width="8.7109375" customWidth="1"/>
    <col min="11778" max="11778" width="5.42578125" customWidth="1"/>
    <col min="11779" max="11779" width="29.28515625" customWidth="1"/>
    <col min="11780" max="11780" width="13.85546875" customWidth="1"/>
    <col min="11781" max="11781" width="11.85546875" customWidth="1"/>
    <col min="11782" max="11782" width="12" customWidth="1"/>
    <col min="11783" max="11783" width="13.140625" customWidth="1"/>
    <col min="11784" max="11784" width="11" bestFit="1" customWidth="1"/>
    <col min="11785" max="11785" width="27" customWidth="1"/>
    <col min="11786" max="11786" width="10.5703125" customWidth="1"/>
    <col min="11787" max="11787" width="11.7109375" customWidth="1"/>
    <col min="11788" max="11788" width="25.28515625" customWidth="1"/>
    <col min="11789" max="11789" width="8.7109375" customWidth="1"/>
    <col min="12034" max="12034" width="5.42578125" customWidth="1"/>
    <col min="12035" max="12035" width="29.28515625" customWidth="1"/>
    <col min="12036" max="12036" width="13.85546875" customWidth="1"/>
    <col min="12037" max="12037" width="11.85546875" customWidth="1"/>
    <col min="12038" max="12038" width="12" customWidth="1"/>
    <col min="12039" max="12039" width="13.140625" customWidth="1"/>
    <col min="12040" max="12040" width="11" bestFit="1" customWidth="1"/>
    <col min="12041" max="12041" width="27" customWidth="1"/>
    <col min="12042" max="12042" width="10.5703125" customWidth="1"/>
    <col min="12043" max="12043" width="11.7109375" customWidth="1"/>
    <col min="12044" max="12044" width="25.28515625" customWidth="1"/>
    <col min="12045" max="12045" width="8.7109375" customWidth="1"/>
    <col min="12290" max="12290" width="5.42578125" customWidth="1"/>
    <col min="12291" max="12291" width="29.28515625" customWidth="1"/>
    <col min="12292" max="12292" width="13.85546875" customWidth="1"/>
    <col min="12293" max="12293" width="11.85546875" customWidth="1"/>
    <col min="12294" max="12294" width="12" customWidth="1"/>
    <col min="12295" max="12295" width="13.140625" customWidth="1"/>
    <col min="12296" max="12296" width="11" bestFit="1" customWidth="1"/>
    <col min="12297" max="12297" width="27" customWidth="1"/>
    <col min="12298" max="12298" width="10.5703125" customWidth="1"/>
    <col min="12299" max="12299" width="11.7109375" customWidth="1"/>
    <col min="12300" max="12300" width="25.28515625" customWidth="1"/>
    <col min="12301" max="12301" width="8.7109375" customWidth="1"/>
    <col min="12546" max="12546" width="5.42578125" customWidth="1"/>
    <col min="12547" max="12547" width="29.28515625" customWidth="1"/>
    <col min="12548" max="12548" width="13.85546875" customWidth="1"/>
    <col min="12549" max="12549" width="11.85546875" customWidth="1"/>
    <col min="12550" max="12550" width="12" customWidth="1"/>
    <col min="12551" max="12551" width="13.140625" customWidth="1"/>
    <col min="12552" max="12552" width="11" bestFit="1" customWidth="1"/>
    <col min="12553" max="12553" width="27" customWidth="1"/>
    <col min="12554" max="12554" width="10.5703125" customWidth="1"/>
    <col min="12555" max="12555" width="11.7109375" customWidth="1"/>
    <col min="12556" max="12556" width="25.28515625" customWidth="1"/>
    <col min="12557" max="12557" width="8.7109375" customWidth="1"/>
    <col min="12802" max="12802" width="5.42578125" customWidth="1"/>
    <col min="12803" max="12803" width="29.28515625" customWidth="1"/>
    <col min="12804" max="12804" width="13.85546875" customWidth="1"/>
    <col min="12805" max="12805" width="11.85546875" customWidth="1"/>
    <col min="12806" max="12806" width="12" customWidth="1"/>
    <col min="12807" max="12807" width="13.140625" customWidth="1"/>
    <col min="12808" max="12808" width="11" bestFit="1" customWidth="1"/>
    <col min="12809" max="12809" width="27" customWidth="1"/>
    <col min="12810" max="12810" width="10.5703125" customWidth="1"/>
    <col min="12811" max="12811" width="11.7109375" customWidth="1"/>
    <col min="12812" max="12812" width="25.28515625" customWidth="1"/>
    <col min="12813" max="12813" width="8.7109375" customWidth="1"/>
    <col min="13058" max="13058" width="5.42578125" customWidth="1"/>
    <col min="13059" max="13059" width="29.28515625" customWidth="1"/>
    <col min="13060" max="13060" width="13.85546875" customWidth="1"/>
    <col min="13061" max="13061" width="11.85546875" customWidth="1"/>
    <col min="13062" max="13062" width="12" customWidth="1"/>
    <col min="13063" max="13063" width="13.140625" customWidth="1"/>
    <col min="13064" max="13064" width="11" bestFit="1" customWidth="1"/>
    <col min="13065" max="13065" width="27" customWidth="1"/>
    <col min="13066" max="13066" width="10.5703125" customWidth="1"/>
    <col min="13067" max="13067" width="11.7109375" customWidth="1"/>
    <col min="13068" max="13068" width="25.28515625" customWidth="1"/>
    <col min="13069" max="13069" width="8.7109375" customWidth="1"/>
    <col min="13314" max="13314" width="5.42578125" customWidth="1"/>
    <col min="13315" max="13315" width="29.28515625" customWidth="1"/>
    <col min="13316" max="13316" width="13.85546875" customWidth="1"/>
    <col min="13317" max="13317" width="11.85546875" customWidth="1"/>
    <col min="13318" max="13318" width="12" customWidth="1"/>
    <col min="13319" max="13319" width="13.140625" customWidth="1"/>
    <col min="13320" max="13320" width="11" bestFit="1" customWidth="1"/>
    <col min="13321" max="13321" width="27" customWidth="1"/>
    <col min="13322" max="13322" width="10.5703125" customWidth="1"/>
    <col min="13323" max="13323" width="11.7109375" customWidth="1"/>
    <col min="13324" max="13324" width="25.28515625" customWidth="1"/>
    <col min="13325" max="13325" width="8.7109375" customWidth="1"/>
    <col min="13570" max="13570" width="5.42578125" customWidth="1"/>
    <col min="13571" max="13571" width="29.28515625" customWidth="1"/>
    <col min="13572" max="13572" width="13.85546875" customWidth="1"/>
    <col min="13573" max="13573" width="11.85546875" customWidth="1"/>
    <col min="13574" max="13574" width="12" customWidth="1"/>
    <col min="13575" max="13575" width="13.140625" customWidth="1"/>
    <col min="13576" max="13576" width="11" bestFit="1" customWidth="1"/>
    <col min="13577" max="13577" width="27" customWidth="1"/>
    <col min="13578" max="13578" width="10.5703125" customWidth="1"/>
    <col min="13579" max="13579" width="11.7109375" customWidth="1"/>
    <col min="13580" max="13580" width="25.28515625" customWidth="1"/>
    <col min="13581" max="13581" width="8.7109375" customWidth="1"/>
    <col min="13826" max="13826" width="5.42578125" customWidth="1"/>
    <col min="13827" max="13827" width="29.28515625" customWidth="1"/>
    <col min="13828" max="13828" width="13.85546875" customWidth="1"/>
    <col min="13829" max="13829" width="11.85546875" customWidth="1"/>
    <col min="13830" max="13830" width="12" customWidth="1"/>
    <col min="13831" max="13831" width="13.140625" customWidth="1"/>
    <col min="13832" max="13832" width="11" bestFit="1" customWidth="1"/>
    <col min="13833" max="13833" width="27" customWidth="1"/>
    <col min="13834" max="13834" width="10.5703125" customWidth="1"/>
    <col min="13835" max="13835" width="11.7109375" customWidth="1"/>
    <col min="13836" max="13836" width="25.28515625" customWidth="1"/>
    <col min="13837" max="13837" width="8.7109375" customWidth="1"/>
    <col min="14082" max="14082" width="5.42578125" customWidth="1"/>
    <col min="14083" max="14083" width="29.28515625" customWidth="1"/>
    <col min="14084" max="14084" width="13.85546875" customWidth="1"/>
    <col min="14085" max="14085" width="11.85546875" customWidth="1"/>
    <col min="14086" max="14086" width="12" customWidth="1"/>
    <col min="14087" max="14087" width="13.140625" customWidth="1"/>
    <col min="14088" max="14088" width="11" bestFit="1" customWidth="1"/>
    <col min="14089" max="14089" width="27" customWidth="1"/>
    <col min="14090" max="14090" width="10.5703125" customWidth="1"/>
    <col min="14091" max="14091" width="11.7109375" customWidth="1"/>
    <col min="14092" max="14092" width="25.28515625" customWidth="1"/>
    <col min="14093" max="14093" width="8.7109375" customWidth="1"/>
    <col min="14338" max="14338" width="5.42578125" customWidth="1"/>
    <col min="14339" max="14339" width="29.28515625" customWidth="1"/>
    <col min="14340" max="14340" width="13.85546875" customWidth="1"/>
    <col min="14341" max="14341" width="11.85546875" customWidth="1"/>
    <col min="14342" max="14342" width="12" customWidth="1"/>
    <col min="14343" max="14343" width="13.140625" customWidth="1"/>
    <col min="14344" max="14344" width="11" bestFit="1" customWidth="1"/>
    <col min="14345" max="14345" width="27" customWidth="1"/>
    <col min="14346" max="14346" width="10.5703125" customWidth="1"/>
    <col min="14347" max="14347" width="11.7109375" customWidth="1"/>
    <col min="14348" max="14348" width="25.28515625" customWidth="1"/>
    <col min="14349" max="14349" width="8.7109375" customWidth="1"/>
    <col min="14594" max="14594" width="5.42578125" customWidth="1"/>
    <col min="14595" max="14595" width="29.28515625" customWidth="1"/>
    <col min="14596" max="14596" width="13.85546875" customWidth="1"/>
    <col min="14597" max="14597" width="11.85546875" customWidth="1"/>
    <col min="14598" max="14598" width="12" customWidth="1"/>
    <col min="14599" max="14599" width="13.140625" customWidth="1"/>
    <col min="14600" max="14600" width="11" bestFit="1" customWidth="1"/>
    <col min="14601" max="14601" width="27" customWidth="1"/>
    <col min="14602" max="14602" width="10.5703125" customWidth="1"/>
    <col min="14603" max="14603" width="11.7109375" customWidth="1"/>
    <col min="14604" max="14604" width="25.28515625" customWidth="1"/>
    <col min="14605" max="14605" width="8.7109375" customWidth="1"/>
    <col min="14850" max="14850" width="5.42578125" customWidth="1"/>
    <col min="14851" max="14851" width="29.28515625" customWidth="1"/>
    <col min="14852" max="14852" width="13.85546875" customWidth="1"/>
    <col min="14853" max="14853" width="11.85546875" customWidth="1"/>
    <col min="14854" max="14854" width="12" customWidth="1"/>
    <col min="14855" max="14855" width="13.140625" customWidth="1"/>
    <col min="14856" max="14856" width="11" bestFit="1" customWidth="1"/>
    <col min="14857" max="14857" width="27" customWidth="1"/>
    <col min="14858" max="14858" width="10.5703125" customWidth="1"/>
    <col min="14859" max="14859" width="11.7109375" customWidth="1"/>
    <col min="14860" max="14860" width="25.28515625" customWidth="1"/>
    <col min="14861" max="14861" width="8.7109375" customWidth="1"/>
    <col min="15106" max="15106" width="5.42578125" customWidth="1"/>
    <col min="15107" max="15107" width="29.28515625" customWidth="1"/>
    <col min="15108" max="15108" width="13.85546875" customWidth="1"/>
    <col min="15109" max="15109" width="11.85546875" customWidth="1"/>
    <col min="15110" max="15110" width="12" customWidth="1"/>
    <col min="15111" max="15111" width="13.140625" customWidth="1"/>
    <col min="15112" max="15112" width="11" bestFit="1" customWidth="1"/>
    <col min="15113" max="15113" width="27" customWidth="1"/>
    <col min="15114" max="15114" width="10.5703125" customWidth="1"/>
    <col min="15115" max="15115" width="11.7109375" customWidth="1"/>
    <col min="15116" max="15116" width="25.28515625" customWidth="1"/>
    <col min="15117" max="15117" width="8.7109375" customWidth="1"/>
    <col min="15362" max="15362" width="5.42578125" customWidth="1"/>
    <col min="15363" max="15363" width="29.28515625" customWidth="1"/>
    <col min="15364" max="15364" width="13.85546875" customWidth="1"/>
    <col min="15365" max="15365" width="11.85546875" customWidth="1"/>
    <col min="15366" max="15366" width="12" customWidth="1"/>
    <col min="15367" max="15367" width="13.140625" customWidth="1"/>
    <col min="15368" max="15368" width="11" bestFit="1" customWidth="1"/>
    <col min="15369" max="15369" width="27" customWidth="1"/>
    <col min="15370" max="15370" width="10.5703125" customWidth="1"/>
    <col min="15371" max="15371" width="11.7109375" customWidth="1"/>
    <col min="15372" max="15372" width="25.28515625" customWidth="1"/>
    <col min="15373" max="15373" width="8.7109375" customWidth="1"/>
    <col min="15618" max="15618" width="5.42578125" customWidth="1"/>
    <col min="15619" max="15619" width="29.28515625" customWidth="1"/>
    <col min="15620" max="15620" width="13.85546875" customWidth="1"/>
    <col min="15621" max="15621" width="11.85546875" customWidth="1"/>
    <col min="15622" max="15622" width="12" customWidth="1"/>
    <col min="15623" max="15623" width="13.140625" customWidth="1"/>
    <col min="15624" max="15624" width="11" bestFit="1" customWidth="1"/>
    <col min="15625" max="15625" width="27" customWidth="1"/>
    <col min="15626" max="15626" width="10.5703125" customWidth="1"/>
    <col min="15627" max="15627" width="11.7109375" customWidth="1"/>
    <col min="15628" max="15628" width="25.28515625" customWidth="1"/>
    <col min="15629" max="15629" width="8.7109375" customWidth="1"/>
    <col min="15874" max="15874" width="5.42578125" customWidth="1"/>
    <col min="15875" max="15875" width="29.28515625" customWidth="1"/>
    <col min="15876" max="15876" width="13.85546875" customWidth="1"/>
    <col min="15877" max="15877" width="11.85546875" customWidth="1"/>
    <col min="15878" max="15878" width="12" customWidth="1"/>
    <col min="15879" max="15879" width="13.140625" customWidth="1"/>
    <col min="15880" max="15880" width="11" bestFit="1" customWidth="1"/>
    <col min="15881" max="15881" width="27" customWidth="1"/>
    <col min="15882" max="15882" width="10.5703125" customWidth="1"/>
    <col min="15883" max="15883" width="11.7109375" customWidth="1"/>
    <col min="15884" max="15884" width="25.28515625" customWidth="1"/>
    <col min="15885" max="15885" width="8.7109375" customWidth="1"/>
    <col min="16130" max="16130" width="5.42578125" customWidth="1"/>
    <col min="16131" max="16131" width="29.28515625" customWidth="1"/>
    <col min="16132" max="16132" width="13.85546875" customWidth="1"/>
    <col min="16133" max="16133" width="11.85546875" customWidth="1"/>
    <col min="16134" max="16134" width="12" customWidth="1"/>
    <col min="16135" max="16135" width="13.140625" customWidth="1"/>
    <col min="16136" max="16136" width="11" bestFit="1" customWidth="1"/>
    <col min="16137" max="16137" width="27" customWidth="1"/>
    <col min="16138" max="16138" width="10.5703125" customWidth="1"/>
    <col min="16139" max="16139" width="11.7109375" customWidth="1"/>
    <col min="16140" max="16140" width="25.28515625" customWidth="1"/>
    <col min="16141" max="16141" width="8.7109375" customWidth="1"/>
  </cols>
  <sheetData>
    <row r="1" spans="1:12" ht="142.5" x14ac:dyDescent="0.25">
      <c r="B1" s="16" t="s">
        <v>30</v>
      </c>
      <c r="C1" s="16" t="s">
        <v>31</v>
      </c>
      <c r="D1" s="16" t="s">
        <v>32</v>
      </c>
      <c r="E1" s="16" t="s">
        <v>33</v>
      </c>
      <c r="F1" s="17" t="s">
        <v>34</v>
      </c>
      <c r="G1" s="17" t="s">
        <v>35</v>
      </c>
      <c r="H1" s="17" t="s">
        <v>36</v>
      </c>
      <c r="I1" s="16" t="s">
        <v>37</v>
      </c>
      <c r="J1" s="16" t="s">
        <v>38</v>
      </c>
      <c r="K1" s="18" t="s">
        <v>39</v>
      </c>
      <c r="L1"/>
    </row>
    <row r="2" spans="1:12" ht="15.75" x14ac:dyDescent="0.25">
      <c r="B2" s="24">
        <v>1</v>
      </c>
      <c r="C2" s="16">
        <v>2</v>
      </c>
      <c r="D2" s="25">
        <v>3</v>
      </c>
      <c r="E2" s="16">
        <v>4</v>
      </c>
      <c r="F2" s="16">
        <v>5</v>
      </c>
      <c r="G2" s="16">
        <v>6</v>
      </c>
      <c r="H2" s="16">
        <v>7</v>
      </c>
      <c r="I2" s="16">
        <v>8</v>
      </c>
      <c r="J2" s="16">
        <v>9</v>
      </c>
      <c r="K2" s="18">
        <v>10</v>
      </c>
      <c r="L2"/>
    </row>
    <row r="3" spans="1:12" ht="75" x14ac:dyDescent="0.25">
      <c r="A3">
        <v>1</v>
      </c>
      <c r="B3" s="20">
        <v>1</v>
      </c>
      <c r="C3" s="19" t="s">
        <v>64</v>
      </c>
      <c r="D3" s="26" t="s">
        <v>40</v>
      </c>
      <c r="E3" s="20" t="s">
        <v>59</v>
      </c>
      <c r="F3" s="27">
        <v>35.47</v>
      </c>
      <c r="G3" s="27">
        <v>42.92</v>
      </c>
      <c r="H3" s="28">
        <v>46027</v>
      </c>
      <c r="I3" s="20" t="s">
        <v>60</v>
      </c>
      <c r="J3" s="20" t="s">
        <v>80</v>
      </c>
      <c r="K3" s="20" t="s">
        <v>81</v>
      </c>
      <c r="L3"/>
    </row>
    <row r="4" spans="1:12" ht="45" x14ac:dyDescent="0.25">
      <c r="A4">
        <v>2</v>
      </c>
      <c r="B4" s="20">
        <v>2</v>
      </c>
      <c r="C4" s="19" t="s">
        <v>82</v>
      </c>
      <c r="D4" s="26" t="s">
        <v>40</v>
      </c>
      <c r="E4" s="20" t="s">
        <v>83</v>
      </c>
      <c r="F4" s="27">
        <v>492.32</v>
      </c>
      <c r="G4" s="27">
        <v>595.71</v>
      </c>
      <c r="H4" s="28">
        <v>46042</v>
      </c>
      <c r="I4" s="20" t="s">
        <v>84</v>
      </c>
      <c r="J4" s="20" t="s">
        <v>85</v>
      </c>
      <c r="K4" s="20" t="s">
        <v>86</v>
      </c>
      <c r="L4"/>
    </row>
    <row r="5" spans="1:12" ht="45" x14ac:dyDescent="0.25">
      <c r="A5">
        <v>3</v>
      </c>
      <c r="B5" s="20">
        <v>3</v>
      </c>
      <c r="C5" s="19" t="s">
        <v>87</v>
      </c>
      <c r="D5" s="26" t="s">
        <v>40</v>
      </c>
      <c r="E5" s="20" t="s">
        <v>41</v>
      </c>
      <c r="F5" s="27">
        <v>624</v>
      </c>
      <c r="G5" s="27">
        <v>655.20000000000005</v>
      </c>
      <c r="H5" s="28">
        <v>46042</v>
      </c>
      <c r="I5" s="20" t="s">
        <v>88</v>
      </c>
      <c r="J5" s="20" t="s">
        <v>89</v>
      </c>
      <c r="K5" s="20" t="s">
        <v>90</v>
      </c>
      <c r="L5"/>
    </row>
    <row r="6" spans="1:12" ht="45" x14ac:dyDescent="0.25">
      <c r="A6">
        <v>4</v>
      </c>
      <c r="B6" s="20">
        <v>4</v>
      </c>
      <c r="C6" s="19" t="s">
        <v>91</v>
      </c>
      <c r="D6" s="26" t="s">
        <v>40</v>
      </c>
      <c r="E6" s="20" t="s">
        <v>41</v>
      </c>
      <c r="F6" s="27">
        <v>682.2</v>
      </c>
      <c r="G6" s="27">
        <v>852.46</v>
      </c>
      <c r="H6" s="28">
        <v>46044</v>
      </c>
      <c r="I6" s="20" t="s">
        <v>92</v>
      </c>
      <c r="J6" s="20" t="s">
        <v>93</v>
      </c>
      <c r="K6" s="20" t="s">
        <v>94</v>
      </c>
      <c r="L6"/>
    </row>
    <row r="7" spans="1:12" ht="45" x14ac:dyDescent="0.25">
      <c r="A7">
        <v>5</v>
      </c>
      <c r="B7" s="20">
        <v>5</v>
      </c>
      <c r="C7" s="19" t="s">
        <v>95</v>
      </c>
      <c r="D7" s="26" t="s">
        <v>40</v>
      </c>
      <c r="E7" s="20" t="s">
        <v>50</v>
      </c>
      <c r="F7" s="27">
        <v>120</v>
      </c>
      <c r="G7" s="27">
        <v>120</v>
      </c>
      <c r="H7" s="28">
        <v>46044</v>
      </c>
      <c r="I7" s="20" t="s">
        <v>96</v>
      </c>
      <c r="J7" s="20" t="s">
        <v>97</v>
      </c>
      <c r="K7" s="20" t="s">
        <v>98</v>
      </c>
      <c r="L7"/>
    </row>
    <row r="8" spans="1:12" ht="45" x14ac:dyDescent="0.25">
      <c r="A8">
        <v>6</v>
      </c>
      <c r="B8" s="20">
        <v>6</v>
      </c>
      <c r="C8" s="19" t="s">
        <v>99</v>
      </c>
      <c r="D8" s="26" t="s">
        <v>40</v>
      </c>
      <c r="E8" s="20" t="s">
        <v>100</v>
      </c>
      <c r="F8" s="27">
        <v>632.23</v>
      </c>
      <c r="G8" s="27">
        <v>765</v>
      </c>
      <c r="H8" s="28">
        <v>46045</v>
      </c>
      <c r="I8" s="20" t="s">
        <v>101</v>
      </c>
      <c r="J8" s="20" t="s">
        <v>102</v>
      </c>
      <c r="K8" s="20" t="s">
        <v>103</v>
      </c>
      <c r="L8"/>
    </row>
    <row r="9" spans="1:12" ht="45" x14ac:dyDescent="0.25">
      <c r="A9">
        <v>7</v>
      </c>
      <c r="B9" s="20">
        <v>7</v>
      </c>
      <c r="C9" s="19" t="s">
        <v>104</v>
      </c>
      <c r="D9" s="26" t="s">
        <v>40</v>
      </c>
      <c r="E9" s="20" t="s">
        <v>105</v>
      </c>
      <c r="F9" s="27">
        <v>610.04</v>
      </c>
      <c r="G9" s="27">
        <v>738.15</v>
      </c>
      <c r="H9" s="28">
        <v>46045</v>
      </c>
      <c r="I9" s="20" t="s">
        <v>106</v>
      </c>
      <c r="J9" s="20" t="s">
        <v>107</v>
      </c>
      <c r="K9" s="20" t="s">
        <v>108</v>
      </c>
      <c r="L9"/>
    </row>
    <row r="10" spans="1:12" ht="75" x14ac:dyDescent="0.25">
      <c r="A10">
        <v>8</v>
      </c>
      <c r="B10" s="20">
        <v>8</v>
      </c>
      <c r="C10" s="19" t="s">
        <v>109</v>
      </c>
      <c r="D10" s="26" t="s">
        <v>40</v>
      </c>
      <c r="E10" s="20" t="s">
        <v>110</v>
      </c>
      <c r="F10" s="27">
        <v>1100</v>
      </c>
      <c r="G10" s="27">
        <v>1331</v>
      </c>
      <c r="H10" s="28">
        <v>46049</v>
      </c>
      <c r="I10" s="20" t="s">
        <v>111</v>
      </c>
      <c r="J10" s="20" t="s">
        <v>112</v>
      </c>
      <c r="K10" s="20" t="s">
        <v>113</v>
      </c>
      <c r="L10"/>
    </row>
    <row r="11" spans="1:12" ht="105" x14ac:dyDescent="0.25">
      <c r="A11">
        <v>9</v>
      </c>
      <c r="B11" s="20">
        <v>9</v>
      </c>
      <c r="C11" s="19" t="s">
        <v>114</v>
      </c>
      <c r="D11" s="26" t="s">
        <v>40</v>
      </c>
      <c r="E11" s="20" t="s">
        <v>41</v>
      </c>
      <c r="F11" s="27">
        <v>4760</v>
      </c>
      <c r="G11" s="27">
        <v>5759.6</v>
      </c>
      <c r="H11" s="28">
        <v>46050</v>
      </c>
      <c r="I11" s="20" t="s">
        <v>115</v>
      </c>
      <c r="J11" s="20" t="s">
        <v>116</v>
      </c>
      <c r="K11" s="20" t="s">
        <v>117</v>
      </c>
      <c r="L11"/>
    </row>
    <row r="12" spans="1:12" ht="45" x14ac:dyDescent="0.25">
      <c r="A12">
        <v>10</v>
      </c>
      <c r="B12" s="20">
        <v>14</v>
      </c>
      <c r="C12" s="19" t="s">
        <v>144</v>
      </c>
      <c r="D12" s="26" t="s">
        <v>40</v>
      </c>
      <c r="E12" s="20" t="s">
        <v>145</v>
      </c>
      <c r="F12" s="27">
        <v>250</v>
      </c>
      <c r="G12" s="27">
        <v>302.5</v>
      </c>
      <c r="H12" s="28">
        <v>46052</v>
      </c>
      <c r="I12" s="20" t="s">
        <v>146</v>
      </c>
      <c r="J12" s="20" t="s">
        <v>147</v>
      </c>
      <c r="K12" s="20" t="s">
        <v>148</v>
      </c>
      <c r="L12"/>
    </row>
    <row r="13" spans="1:12" ht="60" x14ac:dyDescent="0.25">
      <c r="A13">
        <v>11</v>
      </c>
      <c r="B13" s="20">
        <v>15</v>
      </c>
      <c r="C13" s="19" t="s">
        <v>149</v>
      </c>
      <c r="D13" s="26" t="s">
        <v>40</v>
      </c>
      <c r="E13" s="20" t="s">
        <v>50</v>
      </c>
      <c r="F13" s="27">
        <v>1000</v>
      </c>
      <c r="G13" s="27">
        <v>1000</v>
      </c>
      <c r="H13" s="28">
        <v>46052</v>
      </c>
      <c r="I13" s="20" t="s">
        <v>53</v>
      </c>
      <c r="J13" s="20" t="s">
        <v>150</v>
      </c>
      <c r="K13" s="20" t="s">
        <v>151</v>
      </c>
      <c r="L13"/>
    </row>
    <row r="14" spans="1:12" ht="45" x14ac:dyDescent="0.25">
      <c r="A14">
        <v>12</v>
      </c>
      <c r="B14" s="20">
        <v>16</v>
      </c>
      <c r="C14" s="19" t="s">
        <v>152</v>
      </c>
      <c r="D14" s="26" t="s">
        <v>40</v>
      </c>
      <c r="E14" s="20" t="s">
        <v>153</v>
      </c>
      <c r="F14" s="27">
        <v>100.92</v>
      </c>
      <c r="G14" s="27">
        <v>110</v>
      </c>
      <c r="H14" s="28">
        <v>46055</v>
      </c>
      <c r="I14" s="20" t="s">
        <v>154</v>
      </c>
      <c r="J14" s="20" t="s">
        <v>155</v>
      </c>
      <c r="K14" s="20" t="s">
        <v>156</v>
      </c>
      <c r="L14"/>
    </row>
    <row r="15" spans="1:12" ht="90" x14ac:dyDescent="0.25">
      <c r="A15">
        <v>13</v>
      </c>
      <c r="B15" s="20">
        <v>17</v>
      </c>
      <c r="C15" s="19" t="s">
        <v>157</v>
      </c>
      <c r="D15" s="26" t="s">
        <v>40</v>
      </c>
      <c r="E15" s="20" t="s">
        <v>158</v>
      </c>
      <c r="F15" s="27">
        <v>9905</v>
      </c>
      <c r="G15" s="27">
        <v>11985.05</v>
      </c>
      <c r="H15" s="28">
        <v>46055</v>
      </c>
      <c r="I15" s="20" t="s">
        <v>159</v>
      </c>
      <c r="J15" s="20" t="s">
        <v>160</v>
      </c>
      <c r="K15" s="20" t="s">
        <v>161</v>
      </c>
      <c r="L15"/>
    </row>
    <row r="16" spans="1:12" ht="45" x14ac:dyDescent="0.25">
      <c r="A16">
        <v>14</v>
      </c>
      <c r="B16" s="20">
        <v>18</v>
      </c>
      <c r="C16" s="19" t="s">
        <v>162</v>
      </c>
      <c r="D16" s="26" t="s">
        <v>40</v>
      </c>
      <c r="E16" s="20" t="s">
        <v>61</v>
      </c>
      <c r="F16" s="27">
        <v>404.96</v>
      </c>
      <c r="G16" s="27">
        <v>490</v>
      </c>
      <c r="H16" s="28">
        <v>46055</v>
      </c>
      <c r="I16" s="20" t="s">
        <v>54</v>
      </c>
      <c r="J16" s="20" t="s">
        <v>163</v>
      </c>
      <c r="K16" s="20" t="s">
        <v>164</v>
      </c>
      <c r="L16"/>
    </row>
    <row r="17" spans="1:12" ht="45" x14ac:dyDescent="0.25">
      <c r="A17">
        <v>15</v>
      </c>
      <c r="B17" s="20">
        <v>19</v>
      </c>
      <c r="C17" s="19" t="s">
        <v>165</v>
      </c>
      <c r="D17" s="26" t="s">
        <v>40</v>
      </c>
      <c r="E17" s="20" t="s">
        <v>71</v>
      </c>
      <c r="F17" s="27">
        <v>2260</v>
      </c>
      <c r="G17" s="27">
        <v>2734.6</v>
      </c>
      <c r="H17" s="28">
        <v>46056</v>
      </c>
      <c r="I17" s="20" t="s">
        <v>166</v>
      </c>
      <c r="J17" s="20" t="s">
        <v>167</v>
      </c>
      <c r="K17" s="20" t="s">
        <v>168</v>
      </c>
      <c r="L17"/>
    </row>
    <row r="18" spans="1:12" ht="75" x14ac:dyDescent="0.25">
      <c r="A18">
        <v>16</v>
      </c>
      <c r="B18" s="20">
        <v>20</v>
      </c>
      <c r="C18" s="19" t="s">
        <v>169</v>
      </c>
      <c r="D18" s="26" t="s">
        <v>40</v>
      </c>
      <c r="E18" s="20" t="s">
        <v>73</v>
      </c>
      <c r="F18" s="27">
        <v>330.58</v>
      </c>
      <c r="G18" s="27">
        <v>400</v>
      </c>
      <c r="H18" s="28">
        <v>46057</v>
      </c>
      <c r="I18" s="20" t="s">
        <v>170</v>
      </c>
      <c r="J18" s="20" t="s">
        <v>171</v>
      </c>
      <c r="K18" s="20" t="s">
        <v>172</v>
      </c>
      <c r="L18"/>
    </row>
    <row r="19" spans="1:12" ht="45" x14ac:dyDescent="0.25">
      <c r="A19">
        <v>17</v>
      </c>
      <c r="B19" s="20">
        <v>21</v>
      </c>
      <c r="C19" s="19" t="s">
        <v>173</v>
      </c>
      <c r="D19" s="26" t="s">
        <v>40</v>
      </c>
      <c r="E19" s="20" t="s">
        <v>174</v>
      </c>
      <c r="F19" s="27">
        <v>360</v>
      </c>
      <c r="G19" s="27">
        <v>435.6</v>
      </c>
      <c r="H19" s="28">
        <v>46057</v>
      </c>
      <c r="I19" s="20" t="s">
        <v>175</v>
      </c>
      <c r="J19" s="20" t="s">
        <v>176</v>
      </c>
      <c r="K19" s="20" t="s">
        <v>177</v>
      </c>
      <c r="L19"/>
    </row>
    <row r="20" spans="1:12" ht="75" x14ac:dyDescent="0.25">
      <c r="A20">
        <v>18</v>
      </c>
      <c r="B20" s="20">
        <v>22</v>
      </c>
      <c r="C20" s="19" t="s">
        <v>178</v>
      </c>
      <c r="D20" s="26" t="s">
        <v>40</v>
      </c>
      <c r="E20" s="20" t="s">
        <v>50</v>
      </c>
      <c r="F20" s="27">
        <v>4900</v>
      </c>
      <c r="G20" s="27">
        <v>4900</v>
      </c>
      <c r="H20" s="28">
        <v>46057</v>
      </c>
      <c r="I20" s="20" t="s">
        <v>70</v>
      </c>
      <c r="J20" s="20" t="s">
        <v>179</v>
      </c>
      <c r="K20" s="20" t="s">
        <v>180</v>
      </c>
      <c r="L20"/>
    </row>
    <row r="21" spans="1:12" ht="60" x14ac:dyDescent="0.25">
      <c r="A21">
        <v>19</v>
      </c>
      <c r="B21" s="20">
        <v>24</v>
      </c>
      <c r="C21" s="19" t="s">
        <v>188</v>
      </c>
      <c r="D21" s="26" t="s">
        <v>40</v>
      </c>
      <c r="E21" s="20" t="s">
        <v>189</v>
      </c>
      <c r="F21" s="27">
        <v>1397</v>
      </c>
      <c r="G21" s="27">
        <v>1690.37</v>
      </c>
      <c r="H21" s="28">
        <v>46058</v>
      </c>
      <c r="I21" s="20" t="s">
        <v>190</v>
      </c>
      <c r="J21" s="20" t="s">
        <v>191</v>
      </c>
      <c r="K21" s="20" t="s">
        <v>192</v>
      </c>
      <c r="L21"/>
    </row>
    <row r="22" spans="1:12" ht="105" x14ac:dyDescent="0.25">
      <c r="A22">
        <v>20</v>
      </c>
      <c r="B22" s="20">
        <v>25</v>
      </c>
      <c r="C22" s="19" t="s">
        <v>193</v>
      </c>
      <c r="D22" s="26" t="s">
        <v>40</v>
      </c>
      <c r="E22" s="20" t="s">
        <v>194</v>
      </c>
      <c r="F22" s="27">
        <v>14939</v>
      </c>
      <c r="G22" s="27">
        <v>15685.95</v>
      </c>
      <c r="H22" s="28">
        <v>46058</v>
      </c>
      <c r="I22" s="20" t="s">
        <v>195</v>
      </c>
      <c r="J22" s="20" t="s">
        <v>196</v>
      </c>
      <c r="K22" s="20" t="s">
        <v>197</v>
      </c>
      <c r="L22"/>
    </row>
    <row r="23" spans="1:12" ht="75" x14ac:dyDescent="0.25">
      <c r="A23">
        <v>21</v>
      </c>
      <c r="B23" s="20">
        <v>26</v>
      </c>
      <c r="C23" s="19" t="s">
        <v>198</v>
      </c>
      <c r="D23" s="26" t="s">
        <v>40</v>
      </c>
      <c r="E23" s="20" t="s">
        <v>199</v>
      </c>
      <c r="F23" s="27">
        <v>990</v>
      </c>
      <c r="G23" s="27">
        <v>990</v>
      </c>
      <c r="H23" s="28">
        <v>46062</v>
      </c>
      <c r="I23" s="20" t="s">
        <v>200</v>
      </c>
      <c r="J23" s="20" t="s">
        <v>201</v>
      </c>
      <c r="K23" s="20" t="s">
        <v>202</v>
      </c>
      <c r="L23"/>
    </row>
    <row r="24" spans="1:12" ht="45" x14ac:dyDescent="0.25">
      <c r="A24">
        <v>22</v>
      </c>
      <c r="B24" s="20">
        <v>27</v>
      </c>
      <c r="C24" s="19" t="s">
        <v>203</v>
      </c>
      <c r="D24" s="26" t="s">
        <v>40</v>
      </c>
      <c r="E24" s="20" t="s">
        <v>52</v>
      </c>
      <c r="F24" s="27">
        <v>1404.96</v>
      </c>
      <c r="G24" s="27">
        <v>1700</v>
      </c>
      <c r="H24" s="28">
        <v>46062</v>
      </c>
      <c r="I24" s="20" t="s">
        <v>204</v>
      </c>
      <c r="J24" s="20" t="s">
        <v>205</v>
      </c>
      <c r="K24" s="20" t="s">
        <v>206</v>
      </c>
      <c r="L24"/>
    </row>
    <row r="25" spans="1:12" ht="45" x14ac:dyDescent="0.25">
      <c r="A25">
        <v>23</v>
      </c>
      <c r="B25" s="20">
        <v>28</v>
      </c>
      <c r="C25" s="19" t="s">
        <v>207</v>
      </c>
      <c r="D25" s="26" t="s">
        <v>40</v>
      </c>
      <c r="E25" s="20" t="s">
        <v>208</v>
      </c>
      <c r="F25" s="27">
        <v>190</v>
      </c>
      <c r="G25" s="27">
        <v>190</v>
      </c>
      <c r="H25" s="28">
        <v>46062</v>
      </c>
      <c r="I25" s="20" t="s">
        <v>209</v>
      </c>
      <c r="J25" s="20">
        <v>140</v>
      </c>
      <c r="K25" s="20" t="s">
        <v>210</v>
      </c>
      <c r="L25"/>
    </row>
    <row r="26" spans="1:12" ht="45" x14ac:dyDescent="0.25">
      <c r="A26">
        <v>24</v>
      </c>
      <c r="B26" s="20">
        <v>29</v>
      </c>
      <c r="C26" s="19" t="s">
        <v>211</v>
      </c>
      <c r="D26" s="26" t="s">
        <v>40</v>
      </c>
      <c r="E26" s="20" t="s">
        <v>51</v>
      </c>
      <c r="F26" s="27">
        <v>1100</v>
      </c>
      <c r="G26" s="27">
        <v>1331</v>
      </c>
      <c r="H26" s="28">
        <v>46062</v>
      </c>
      <c r="I26" s="20" t="s">
        <v>212</v>
      </c>
      <c r="J26" s="20" t="s">
        <v>213</v>
      </c>
      <c r="K26" s="20" t="s">
        <v>214</v>
      </c>
      <c r="L26"/>
    </row>
    <row r="27" spans="1:12" ht="45" x14ac:dyDescent="0.25">
      <c r="A27">
        <v>25</v>
      </c>
      <c r="B27" s="20">
        <v>33</v>
      </c>
      <c r="C27" s="19" t="s">
        <v>229</v>
      </c>
      <c r="D27" s="26" t="s">
        <v>40</v>
      </c>
      <c r="E27" s="20" t="s">
        <v>51</v>
      </c>
      <c r="F27" s="27">
        <v>80.08</v>
      </c>
      <c r="G27" s="27">
        <v>96.9</v>
      </c>
      <c r="H27" s="28">
        <v>46064</v>
      </c>
      <c r="I27" s="20" t="s">
        <v>230</v>
      </c>
      <c r="J27" s="20" t="s">
        <v>231</v>
      </c>
      <c r="K27" s="20" t="s">
        <v>232</v>
      </c>
      <c r="L27"/>
    </row>
    <row r="28" spans="1:12" ht="45" x14ac:dyDescent="0.25">
      <c r="A28">
        <v>26</v>
      </c>
      <c r="B28" s="20">
        <v>34</v>
      </c>
      <c r="C28" s="19" t="s">
        <v>233</v>
      </c>
      <c r="D28" s="26" t="s">
        <v>40</v>
      </c>
      <c r="E28" s="20" t="s">
        <v>234</v>
      </c>
      <c r="F28" s="27">
        <v>90.74</v>
      </c>
      <c r="G28" s="27">
        <v>109.8</v>
      </c>
      <c r="H28" s="28">
        <v>46064</v>
      </c>
      <c r="I28" s="20" t="s">
        <v>235</v>
      </c>
      <c r="J28" s="20" t="s">
        <v>236</v>
      </c>
      <c r="K28" s="20" t="s">
        <v>237</v>
      </c>
      <c r="L28"/>
    </row>
    <row r="29" spans="1:12" ht="90" x14ac:dyDescent="0.25">
      <c r="A29">
        <v>27</v>
      </c>
      <c r="B29" s="42">
        <v>35</v>
      </c>
      <c r="C29" s="43" t="s">
        <v>238</v>
      </c>
      <c r="D29" s="44" t="s">
        <v>40</v>
      </c>
      <c r="E29" s="42" t="s">
        <v>43</v>
      </c>
      <c r="F29" s="45">
        <v>2920</v>
      </c>
      <c r="G29" s="45">
        <v>3533.2</v>
      </c>
      <c r="H29" s="46">
        <v>46064</v>
      </c>
      <c r="I29" s="42" t="s">
        <v>239</v>
      </c>
      <c r="J29" s="42" t="s">
        <v>240</v>
      </c>
      <c r="K29" s="42" t="s">
        <v>241</v>
      </c>
      <c r="L29"/>
    </row>
    <row r="30" spans="1:12" ht="90" x14ac:dyDescent="0.25">
      <c r="B30" s="42"/>
      <c r="C30" s="43"/>
      <c r="D30" s="44" t="s">
        <v>40</v>
      </c>
      <c r="E30" s="42" t="s">
        <v>43</v>
      </c>
      <c r="F30" s="45">
        <v>3256</v>
      </c>
      <c r="G30" s="45">
        <v>3939.76</v>
      </c>
      <c r="H30" s="46">
        <v>46083</v>
      </c>
      <c r="I30" s="42" t="s">
        <v>242</v>
      </c>
      <c r="J30" s="42" t="s">
        <v>243</v>
      </c>
      <c r="K30" s="42" t="s">
        <v>241</v>
      </c>
      <c r="L30"/>
    </row>
    <row r="31" spans="1:12" ht="45" x14ac:dyDescent="0.25">
      <c r="A31">
        <v>28</v>
      </c>
      <c r="B31" s="20">
        <v>38</v>
      </c>
      <c r="C31" s="19" t="s">
        <v>256</v>
      </c>
      <c r="D31" s="26" t="s">
        <v>40</v>
      </c>
      <c r="E31" s="20" t="s">
        <v>71</v>
      </c>
      <c r="F31" s="27">
        <v>1478.79</v>
      </c>
      <c r="G31" s="27">
        <v>1789.33</v>
      </c>
      <c r="H31" s="28">
        <v>46066</v>
      </c>
      <c r="I31" s="20" t="s">
        <v>72</v>
      </c>
      <c r="J31" s="20" t="s">
        <v>257</v>
      </c>
      <c r="K31" s="20" t="s">
        <v>258</v>
      </c>
      <c r="L31"/>
    </row>
    <row r="32" spans="1:12" ht="60" x14ac:dyDescent="0.25">
      <c r="A32">
        <v>29</v>
      </c>
      <c r="B32" s="20">
        <v>39</v>
      </c>
      <c r="C32" s="19" t="s">
        <v>259</v>
      </c>
      <c r="D32" s="26" t="s">
        <v>40</v>
      </c>
      <c r="E32" s="20" t="s">
        <v>50</v>
      </c>
      <c r="F32" s="27">
        <v>120</v>
      </c>
      <c r="G32" s="27">
        <v>120</v>
      </c>
      <c r="H32" s="28">
        <v>46066</v>
      </c>
      <c r="I32" s="20" t="s">
        <v>96</v>
      </c>
      <c r="J32" s="20" t="s">
        <v>260</v>
      </c>
      <c r="K32" s="20" t="s">
        <v>261</v>
      </c>
      <c r="L32"/>
    </row>
    <row r="33" spans="1:12" ht="45" x14ac:dyDescent="0.25">
      <c r="A33">
        <v>30</v>
      </c>
      <c r="B33" s="20">
        <v>40</v>
      </c>
      <c r="C33" s="19" t="s">
        <v>262</v>
      </c>
      <c r="D33" s="26" t="s">
        <v>40</v>
      </c>
      <c r="E33" s="20" t="s">
        <v>189</v>
      </c>
      <c r="F33" s="27">
        <v>495.87</v>
      </c>
      <c r="G33" s="27">
        <v>600</v>
      </c>
      <c r="H33" s="28">
        <v>46070</v>
      </c>
      <c r="I33" s="20" t="s">
        <v>190</v>
      </c>
      <c r="J33" s="20" t="s">
        <v>263</v>
      </c>
      <c r="K33" s="20" t="s">
        <v>264</v>
      </c>
      <c r="L33"/>
    </row>
    <row r="34" spans="1:12" ht="105" x14ac:dyDescent="0.25">
      <c r="A34">
        <v>31</v>
      </c>
      <c r="B34" s="20">
        <v>41</v>
      </c>
      <c r="C34" s="19" t="s">
        <v>265</v>
      </c>
      <c r="D34" s="26" t="s">
        <v>40</v>
      </c>
      <c r="E34" s="20" t="s">
        <v>266</v>
      </c>
      <c r="F34" s="27">
        <v>2717</v>
      </c>
      <c r="G34" s="27">
        <v>3287.57</v>
      </c>
      <c r="H34" s="28">
        <v>46070</v>
      </c>
      <c r="I34" s="20" t="s">
        <v>267</v>
      </c>
      <c r="J34" s="20" t="s">
        <v>268</v>
      </c>
      <c r="K34" s="20" t="s">
        <v>269</v>
      </c>
      <c r="L34"/>
    </row>
    <row r="35" spans="1:12" ht="75" x14ac:dyDescent="0.25">
      <c r="A35">
        <v>32</v>
      </c>
      <c r="B35" s="20">
        <v>43</v>
      </c>
      <c r="C35" s="19" t="s">
        <v>279</v>
      </c>
      <c r="D35" s="26" t="s">
        <v>40</v>
      </c>
      <c r="E35" s="20" t="s">
        <v>47</v>
      </c>
      <c r="F35" s="27">
        <v>626.11</v>
      </c>
      <c r="G35" s="27">
        <v>757.6</v>
      </c>
      <c r="H35" s="28">
        <v>46071</v>
      </c>
      <c r="I35" s="20" t="s">
        <v>69</v>
      </c>
      <c r="J35" s="20" t="s">
        <v>280</v>
      </c>
      <c r="K35" s="20" t="s">
        <v>281</v>
      </c>
      <c r="L35"/>
    </row>
    <row r="36" spans="1:12" ht="45" x14ac:dyDescent="0.25">
      <c r="A36">
        <v>33</v>
      </c>
      <c r="B36" s="20">
        <v>44</v>
      </c>
      <c r="C36" s="19" t="s">
        <v>104</v>
      </c>
      <c r="D36" s="26" t="s">
        <v>40</v>
      </c>
      <c r="E36" s="20" t="s">
        <v>105</v>
      </c>
      <c r="F36" s="27">
        <v>103.04</v>
      </c>
      <c r="G36" s="27">
        <v>124.67</v>
      </c>
      <c r="H36" s="28">
        <v>46071</v>
      </c>
      <c r="I36" s="20" t="s">
        <v>106</v>
      </c>
      <c r="J36" s="20" t="s">
        <v>282</v>
      </c>
      <c r="K36" s="20" t="s">
        <v>283</v>
      </c>
      <c r="L36"/>
    </row>
    <row r="37" spans="1:12" ht="45" x14ac:dyDescent="0.25">
      <c r="A37">
        <v>34</v>
      </c>
      <c r="B37" s="20">
        <v>45</v>
      </c>
      <c r="C37" s="19" t="s">
        <v>284</v>
      </c>
      <c r="D37" s="26" t="s">
        <v>40</v>
      </c>
      <c r="E37" s="20" t="s">
        <v>52</v>
      </c>
      <c r="F37" s="27">
        <v>809.92</v>
      </c>
      <c r="G37" s="27">
        <v>980</v>
      </c>
      <c r="H37" s="28">
        <v>46072</v>
      </c>
      <c r="I37" s="20" t="s">
        <v>166</v>
      </c>
      <c r="J37" s="20" t="s">
        <v>285</v>
      </c>
      <c r="K37" s="20" t="s">
        <v>286</v>
      </c>
      <c r="L37"/>
    </row>
    <row r="38" spans="1:12" ht="45" x14ac:dyDescent="0.25">
      <c r="A38">
        <v>35</v>
      </c>
      <c r="B38" s="20">
        <v>46</v>
      </c>
      <c r="C38" s="19" t="s">
        <v>287</v>
      </c>
      <c r="D38" s="26" t="s">
        <v>40</v>
      </c>
      <c r="E38" s="20" t="s">
        <v>41</v>
      </c>
      <c r="F38" s="27">
        <v>10500</v>
      </c>
      <c r="G38" s="27">
        <v>11025</v>
      </c>
      <c r="H38" s="28">
        <v>46072</v>
      </c>
      <c r="I38" s="20" t="s">
        <v>288</v>
      </c>
      <c r="J38" s="20" t="s">
        <v>289</v>
      </c>
      <c r="K38" s="20" t="s">
        <v>290</v>
      </c>
      <c r="L38"/>
    </row>
    <row r="39" spans="1:12" ht="105" x14ac:dyDescent="0.25">
      <c r="A39">
        <v>36</v>
      </c>
      <c r="B39" s="20">
        <v>48</v>
      </c>
      <c r="C39" s="19" t="s">
        <v>299</v>
      </c>
      <c r="D39" s="26" t="s">
        <v>40</v>
      </c>
      <c r="E39" s="20" t="s">
        <v>110</v>
      </c>
      <c r="F39" s="27">
        <v>6000</v>
      </c>
      <c r="G39" s="27">
        <v>7260</v>
      </c>
      <c r="H39" s="28">
        <v>46073</v>
      </c>
      <c r="I39" s="20" t="s">
        <v>111</v>
      </c>
      <c r="J39" s="20" t="s">
        <v>300</v>
      </c>
      <c r="K39" s="20" t="s">
        <v>301</v>
      </c>
      <c r="L39"/>
    </row>
    <row r="40" spans="1:12" s="41" customFormat="1" ht="45" x14ac:dyDescent="0.25">
      <c r="A40">
        <v>37</v>
      </c>
      <c r="B40" s="20">
        <v>50</v>
      </c>
      <c r="C40" s="19" t="s">
        <v>306</v>
      </c>
      <c r="D40" s="26" t="s">
        <v>40</v>
      </c>
      <c r="E40" s="20" t="s">
        <v>50</v>
      </c>
      <c r="F40" s="27">
        <v>800</v>
      </c>
      <c r="G40" s="27">
        <v>800</v>
      </c>
      <c r="H40" s="28">
        <v>46077</v>
      </c>
      <c r="I40" s="20" t="s">
        <v>307</v>
      </c>
      <c r="J40" s="20" t="s">
        <v>308</v>
      </c>
      <c r="K40" s="20" t="s">
        <v>309</v>
      </c>
    </row>
    <row r="41" spans="1:12" s="41" customFormat="1" ht="90" x14ac:dyDescent="0.25">
      <c r="A41">
        <v>38</v>
      </c>
      <c r="B41" s="20">
        <v>51</v>
      </c>
      <c r="C41" s="19" t="s">
        <v>310</v>
      </c>
      <c r="D41" s="26" t="s">
        <v>40</v>
      </c>
      <c r="E41" s="20" t="s">
        <v>74</v>
      </c>
      <c r="F41" s="27">
        <v>14103.45</v>
      </c>
      <c r="G41" s="27">
        <v>17065.169999999998</v>
      </c>
      <c r="H41" s="28">
        <v>46077</v>
      </c>
      <c r="I41" s="20" t="s">
        <v>311</v>
      </c>
      <c r="J41" s="20" t="s">
        <v>312</v>
      </c>
      <c r="K41" s="20" t="s">
        <v>313</v>
      </c>
    </row>
    <row r="42" spans="1:12" ht="45" x14ac:dyDescent="0.25">
      <c r="A42">
        <v>39</v>
      </c>
      <c r="B42" s="20">
        <v>52</v>
      </c>
      <c r="C42" s="19" t="s">
        <v>314</v>
      </c>
      <c r="D42" s="26" t="s">
        <v>40</v>
      </c>
      <c r="E42" s="20" t="s">
        <v>47</v>
      </c>
      <c r="F42" s="27">
        <v>196</v>
      </c>
      <c r="G42" s="27">
        <v>237.16</v>
      </c>
      <c r="H42" s="28">
        <v>46077</v>
      </c>
      <c r="I42" s="20" t="s">
        <v>315</v>
      </c>
      <c r="J42" s="20" t="s">
        <v>316</v>
      </c>
      <c r="K42" s="20" t="s">
        <v>317</v>
      </c>
      <c r="L42"/>
    </row>
    <row r="43" spans="1:12" ht="45" x14ac:dyDescent="0.25">
      <c r="A43">
        <v>40</v>
      </c>
      <c r="B43" s="20">
        <v>53</v>
      </c>
      <c r="C43" s="19" t="s">
        <v>318</v>
      </c>
      <c r="D43" s="26" t="s">
        <v>40</v>
      </c>
      <c r="E43" s="20" t="s">
        <v>47</v>
      </c>
      <c r="F43" s="27">
        <v>698.74</v>
      </c>
      <c r="G43" s="27">
        <v>845.48</v>
      </c>
      <c r="H43" s="28">
        <v>46077</v>
      </c>
      <c r="I43" s="20" t="s">
        <v>319</v>
      </c>
      <c r="J43" s="20" t="s">
        <v>320</v>
      </c>
      <c r="K43" s="20" t="s">
        <v>321</v>
      </c>
      <c r="L43"/>
    </row>
    <row r="44" spans="1:12" ht="75" x14ac:dyDescent="0.25">
      <c r="A44">
        <v>41</v>
      </c>
      <c r="B44" s="20">
        <v>55</v>
      </c>
      <c r="C44" s="19" t="s">
        <v>329</v>
      </c>
      <c r="D44" s="26" t="s">
        <v>40</v>
      </c>
      <c r="E44" s="20" t="s">
        <v>59</v>
      </c>
      <c r="F44" s="27">
        <v>29.98</v>
      </c>
      <c r="G44" s="27">
        <v>36.28</v>
      </c>
      <c r="H44" s="28">
        <v>46079</v>
      </c>
      <c r="I44" s="20" t="s">
        <v>330</v>
      </c>
      <c r="J44" s="20" t="s">
        <v>331</v>
      </c>
      <c r="K44" s="20" t="s">
        <v>332</v>
      </c>
      <c r="L44"/>
    </row>
    <row r="45" spans="1:12" ht="75" x14ac:dyDescent="0.25">
      <c r="A45">
        <v>42</v>
      </c>
      <c r="B45" s="20">
        <v>56</v>
      </c>
      <c r="C45" s="19" t="s">
        <v>64</v>
      </c>
      <c r="D45" s="26" t="s">
        <v>40</v>
      </c>
      <c r="E45" s="20" t="s">
        <v>59</v>
      </c>
      <c r="F45" s="27">
        <v>17.52</v>
      </c>
      <c r="G45" s="27">
        <v>21.2</v>
      </c>
      <c r="H45" s="28">
        <v>46080</v>
      </c>
      <c r="I45" s="20" t="s">
        <v>333</v>
      </c>
      <c r="J45" s="20" t="s">
        <v>334</v>
      </c>
      <c r="K45" s="20" t="s">
        <v>81</v>
      </c>
      <c r="L45"/>
    </row>
    <row r="46" spans="1:12" ht="75" x14ac:dyDescent="0.25">
      <c r="A46">
        <v>43</v>
      </c>
      <c r="B46" s="20">
        <v>60</v>
      </c>
      <c r="C46" s="19" t="s">
        <v>346</v>
      </c>
      <c r="D46" s="26" t="s">
        <v>40</v>
      </c>
      <c r="E46" s="20" t="s">
        <v>347</v>
      </c>
      <c r="F46" s="27">
        <v>90.08</v>
      </c>
      <c r="G46" s="27">
        <v>109</v>
      </c>
      <c r="H46" s="28">
        <v>46080</v>
      </c>
      <c r="I46" s="20" t="s">
        <v>348</v>
      </c>
      <c r="J46" s="20" t="s">
        <v>349</v>
      </c>
      <c r="K46" s="20" t="s">
        <v>350</v>
      </c>
      <c r="L46"/>
    </row>
    <row r="47" spans="1:12" ht="75" x14ac:dyDescent="0.25">
      <c r="A47">
        <v>44</v>
      </c>
      <c r="B47" s="20">
        <v>61</v>
      </c>
      <c r="C47" s="19" t="s">
        <v>351</v>
      </c>
      <c r="D47" s="26" t="s">
        <v>40</v>
      </c>
      <c r="E47" s="20" t="s">
        <v>352</v>
      </c>
      <c r="F47" s="27">
        <v>20.329999999999998</v>
      </c>
      <c r="G47" s="27">
        <v>24.6</v>
      </c>
      <c r="H47" s="28">
        <v>46080</v>
      </c>
      <c r="I47" s="20" t="s">
        <v>353</v>
      </c>
      <c r="J47" s="20" t="s">
        <v>354</v>
      </c>
      <c r="K47" s="20" t="s">
        <v>355</v>
      </c>
      <c r="L47"/>
    </row>
    <row r="48" spans="1:12" ht="45" x14ac:dyDescent="0.25">
      <c r="A48">
        <v>45</v>
      </c>
      <c r="B48" s="20">
        <v>62</v>
      </c>
      <c r="C48" s="19" t="s">
        <v>356</v>
      </c>
      <c r="D48" s="26" t="s">
        <v>40</v>
      </c>
      <c r="E48" s="20" t="s">
        <v>174</v>
      </c>
      <c r="F48" s="27">
        <v>53.7</v>
      </c>
      <c r="G48" s="27">
        <v>64.98</v>
      </c>
      <c r="H48" s="28">
        <v>46081</v>
      </c>
      <c r="I48" s="20" t="s">
        <v>357</v>
      </c>
      <c r="J48" s="20" t="s">
        <v>358</v>
      </c>
      <c r="K48" s="20" t="s">
        <v>359</v>
      </c>
      <c r="L48"/>
    </row>
    <row r="49" spans="1:12" ht="105" x14ac:dyDescent="0.25">
      <c r="A49">
        <v>46</v>
      </c>
      <c r="B49" s="20">
        <v>63</v>
      </c>
      <c r="C49" s="19" t="s">
        <v>360</v>
      </c>
      <c r="D49" s="26" t="s">
        <v>40</v>
      </c>
      <c r="E49" s="20" t="s">
        <v>67</v>
      </c>
      <c r="F49" s="27">
        <v>12232.8</v>
      </c>
      <c r="G49" s="27">
        <v>12232.8</v>
      </c>
      <c r="H49" s="28">
        <v>46083</v>
      </c>
      <c r="I49" s="20" t="s">
        <v>68</v>
      </c>
      <c r="J49" s="20" t="s">
        <v>361</v>
      </c>
      <c r="K49" s="20" t="s">
        <v>362</v>
      </c>
      <c r="L49"/>
    </row>
    <row r="50" spans="1:12" ht="45" x14ac:dyDescent="0.25">
      <c r="A50">
        <v>47</v>
      </c>
      <c r="B50" s="20">
        <v>64</v>
      </c>
      <c r="C50" s="19" t="s">
        <v>363</v>
      </c>
      <c r="D50" s="26" t="s">
        <v>40</v>
      </c>
      <c r="E50" s="20" t="s">
        <v>61</v>
      </c>
      <c r="F50" s="27">
        <v>74.38</v>
      </c>
      <c r="G50" s="27">
        <v>90</v>
      </c>
      <c r="H50" s="28">
        <v>46083</v>
      </c>
      <c r="I50" s="20" t="s">
        <v>54</v>
      </c>
      <c r="J50" s="20" t="s">
        <v>364</v>
      </c>
      <c r="K50" s="20" t="s">
        <v>365</v>
      </c>
      <c r="L50"/>
    </row>
    <row r="51" spans="1:12" ht="45" x14ac:dyDescent="0.25">
      <c r="B51" s="20"/>
      <c r="C51" s="19"/>
      <c r="D51" s="26" t="s">
        <v>40</v>
      </c>
      <c r="E51" s="20"/>
      <c r="F51" s="27">
        <v>140.5</v>
      </c>
      <c r="G51" s="27">
        <v>170</v>
      </c>
      <c r="H51" s="28">
        <v>46083</v>
      </c>
      <c r="I51" s="20" t="s">
        <v>54</v>
      </c>
      <c r="J51" s="20" t="s">
        <v>366</v>
      </c>
      <c r="K51" s="20" t="s">
        <v>365</v>
      </c>
      <c r="L51"/>
    </row>
    <row r="52" spans="1:12" ht="90" x14ac:dyDescent="0.25">
      <c r="A52">
        <v>48</v>
      </c>
      <c r="B52" s="20">
        <v>65</v>
      </c>
      <c r="C52" s="19" t="s">
        <v>367</v>
      </c>
      <c r="D52" s="26" t="s">
        <v>40</v>
      </c>
      <c r="E52" s="20" t="s">
        <v>368</v>
      </c>
      <c r="F52" s="27">
        <v>12396.69</v>
      </c>
      <c r="G52" s="27">
        <v>15000</v>
      </c>
      <c r="H52" s="28">
        <v>46083</v>
      </c>
      <c r="I52" s="20" t="s">
        <v>369</v>
      </c>
      <c r="J52" s="20" t="s">
        <v>370</v>
      </c>
      <c r="K52" s="20" t="s">
        <v>371</v>
      </c>
      <c r="L52"/>
    </row>
    <row r="53" spans="1:12" ht="45" x14ac:dyDescent="0.25">
      <c r="A53">
        <v>49</v>
      </c>
      <c r="B53" s="20">
        <v>66</v>
      </c>
      <c r="C53" s="19" t="s">
        <v>372</v>
      </c>
      <c r="D53" s="26" t="s">
        <v>40</v>
      </c>
      <c r="E53" s="20" t="s">
        <v>373</v>
      </c>
      <c r="F53" s="27">
        <v>1050</v>
      </c>
      <c r="G53" s="27">
        <v>1270.5</v>
      </c>
      <c r="H53" s="28">
        <v>46083</v>
      </c>
      <c r="I53" s="20" t="s">
        <v>374</v>
      </c>
      <c r="J53" s="20" t="s">
        <v>375</v>
      </c>
      <c r="K53" s="20" t="s">
        <v>376</v>
      </c>
      <c r="L53"/>
    </row>
    <row r="54" spans="1:12" ht="45" x14ac:dyDescent="0.25">
      <c r="A54">
        <v>50</v>
      </c>
      <c r="B54" s="20">
        <v>67</v>
      </c>
      <c r="C54" s="19" t="s">
        <v>377</v>
      </c>
      <c r="D54" s="26" t="s">
        <v>40</v>
      </c>
      <c r="E54" s="20" t="s">
        <v>52</v>
      </c>
      <c r="F54" s="27">
        <v>351.24</v>
      </c>
      <c r="G54" s="27">
        <v>425</v>
      </c>
      <c r="H54" s="28">
        <v>46084</v>
      </c>
      <c r="I54" s="20" t="s">
        <v>378</v>
      </c>
      <c r="J54" s="20" t="s">
        <v>379</v>
      </c>
      <c r="K54" s="20" t="s">
        <v>380</v>
      </c>
      <c r="L54"/>
    </row>
    <row r="55" spans="1:12" ht="45" x14ac:dyDescent="0.25">
      <c r="A55">
        <v>51</v>
      </c>
      <c r="B55" s="20">
        <v>68</v>
      </c>
      <c r="C55" s="19" t="s">
        <v>381</v>
      </c>
      <c r="D55" s="26" t="s">
        <v>40</v>
      </c>
      <c r="E55" s="20" t="s">
        <v>373</v>
      </c>
      <c r="F55" s="27">
        <v>120</v>
      </c>
      <c r="G55" s="27">
        <v>145.19999999999999</v>
      </c>
      <c r="H55" s="28">
        <v>46084</v>
      </c>
      <c r="I55" s="20" t="s">
        <v>382</v>
      </c>
      <c r="J55" s="20" t="s">
        <v>383</v>
      </c>
      <c r="K55" s="20" t="s">
        <v>384</v>
      </c>
      <c r="L55"/>
    </row>
    <row r="56" spans="1:12" ht="60" x14ac:dyDescent="0.25">
      <c r="A56">
        <v>52</v>
      </c>
      <c r="B56" s="20">
        <v>69</v>
      </c>
      <c r="C56" s="19" t="s">
        <v>385</v>
      </c>
      <c r="D56" s="26" t="s">
        <v>40</v>
      </c>
      <c r="E56" s="20" t="s">
        <v>386</v>
      </c>
      <c r="F56" s="27">
        <v>150</v>
      </c>
      <c r="G56" s="27">
        <v>181.5</v>
      </c>
      <c r="H56" s="28">
        <v>46085</v>
      </c>
      <c r="I56" s="20" t="s">
        <v>387</v>
      </c>
      <c r="J56" s="20" t="s">
        <v>388</v>
      </c>
      <c r="K56" s="20" t="s">
        <v>389</v>
      </c>
      <c r="L56"/>
    </row>
    <row r="57" spans="1:12" ht="60" x14ac:dyDescent="0.25">
      <c r="A57">
        <v>53</v>
      </c>
      <c r="B57" s="20">
        <v>70</v>
      </c>
      <c r="C57" s="19" t="s">
        <v>390</v>
      </c>
      <c r="D57" s="26" t="s">
        <v>40</v>
      </c>
      <c r="E57" s="20" t="s">
        <v>43</v>
      </c>
      <c r="F57" s="27">
        <v>3297</v>
      </c>
      <c r="G57" s="27">
        <v>3461.85</v>
      </c>
      <c r="H57" s="28">
        <v>46086</v>
      </c>
      <c r="I57" s="20" t="s">
        <v>391</v>
      </c>
      <c r="J57" s="20">
        <v>61933</v>
      </c>
      <c r="K57" s="20" t="s">
        <v>392</v>
      </c>
      <c r="L57"/>
    </row>
    <row r="58" spans="1:12" ht="45" x14ac:dyDescent="0.25">
      <c r="A58">
        <v>54</v>
      </c>
      <c r="B58" s="20">
        <v>71</v>
      </c>
      <c r="C58" s="19" t="s">
        <v>393</v>
      </c>
      <c r="D58" s="26" t="s">
        <v>40</v>
      </c>
      <c r="E58" s="20" t="s">
        <v>47</v>
      </c>
      <c r="F58" s="27">
        <v>223.14</v>
      </c>
      <c r="G58" s="27">
        <v>270</v>
      </c>
      <c r="H58" s="28">
        <v>46087</v>
      </c>
      <c r="I58" s="20" t="s">
        <v>394</v>
      </c>
      <c r="J58" s="20" t="s">
        <v>395</v>
      </c>
      <c r="K58" s="20" t="s">
        <v>396</v>
      </c>
      <c r="L58"/>
    </row>
    <row r="59" spans="1:12" ht="45" x14ac:dyDescent="0.25">
      <c r="A59">
        <v>55</v>
      </c>
      <c r="B59" s="20">
        <v>72</v>
      </c>
      <c r="C59" s="19" t="s">
        <v>397</v>
      </c>
      <c r="D59" s="26" t="s">
        <v>40</v>
      </c>
      <c r="E59" s="20" t="s">
        <v>43</v>
      </c>
      <c r="F59" s="27">
        <v>920</v>
      </c>
      <c r="G59" s="27">
        <v>1113.2</v>
      </c>
      <c r="H59" s="28">
        <v>46090</v>
      </c>
      <c r="I59" s="20" t="s">
        <v>166</v>
      </c>
      <c r="J59" s="20" t="s">
        <v>398</v>
      </c>
      <c r="K59" s="20" t="s">
        <v>399</v>
      </c>
      <c r="L59"/>
    </row>
    <row r="60" spans="1:12" ht="45" x14ac:dyDescent="0.25">
      <c r="A60">
        <v>56</v>
      </c>
      <c r="B60" s="20">
        <v>73</v>
      </c>
      <c r="C60" s="19" t="s">
        <v>400</v>
      </c>
      <c r="D60" s="26" t="s">
        <v>40</v>
      </c>
      <c r="E60" s="20" t="s">
        <v>50</v>
      </c>
      <c r="F60" s="27">
        <v>560</v>
      </c>
      <c r="G60" s="27">
        <v>560</v>
      </c>
      <c r="H60" s="28">
        <v>46091</v>
      </c>
      <c r="I60" s="20" t="s">
        <v>307</v>
      </c>
      <c r="J60" s="20" t="s">
        <v>401</v>
      </c>
      <c r="K60" s="20" t="s">
        <v>402</v>
      </c>
      <c r="L60"/>
    </row>
    <row r="61" spans="1:12" ht="75" x14ac:dyDescent="0.25">
      <c r="A61">
        <v>57</v>
      </c>
      <c r="B61" s="20">
        <v>74</v>
      </c>
      <c r="C61" s="19" t="s">
        <v>351</v>
      </c>
      <c r="D61" s="26" t="s">
        <v>40</v>
      </c>
      <c r="E61" s="20" t="s">
        <v>352</v>
      </c>
      <c r="F61" s="27">
        <v>20.329999999999998</v>
      </c>
      <c r="G61" s="27">
        <v>24.6</v>
      </c>
      <c r="H61" s="28">
        <v>46094</v>
      </c>
      <c r="I61" s="20" t="s">
        <v>353</v>
      </c>
      <c r="J61" s="20" t="s">
        <v>403</v>
      </c>
      <c r="K61" s="20" t="s">
        <v>355</v>
      </c>
      <c r="L61"/>
    </row>
    <row r="62" spans="1:12" ht="45" x14ac:dyDescent="0.25">
      <c r="A62">
        <v>58</v>
      </c>
      <c r="B62" s="20">
        <v>75</v>
      </c>
      <c r="C62" s="19" t="s">
        <v>404</v>
      </c>
      <c r="D62" s="26" t="s">
        <v>40</v>
      </c>
      <c r="E62" s="20" t="s">
        <v>65</v>
      </c>
      <c r="F62" s="27">
        <v>1629.8</v>
      </c>
      <c r="G62" s="27">
        <v>1711.29</v>
      </c>
      <c r="H62" s="28">
        <v>46097</v>
      </c>
      <c r="I62" s="20" t="s">
        <v>405</v>
      </c>
      <c r="J62" s="20" t="s">
        <v>406</v>
      </c>
      <c r="K62" s="20" t="s">
        <v>407</v>
      </c>
      <c r="L62"/>
    </row>
    <row r="63" spans="1:12" ht="60" x14ac:dyDescent="0.25">
      <c r="A63">
        <v>59</v>
      </c>
      <c r="B63" s="20">
        <v>76</v>
      </c>
      <c r="C63" s="19" t="s">
        <v>408</v>
      </c>
      <c r="D63" s="26" t="s">
        <v>40</v>
      </c>
      <c r="E63" s="20" t="s">
        <v>52</v>
      </c>
      <c r="F63" s="27">
        <v>1713.22</v>
      </c>
      <c r="G63" s="27">
        <v>2073</v>
      </c>
      <c r="H63" s="28">
        <v>46098</v>
      </c>
      <c r="I63" s="20" t="s">
        <v>409</v>
      </c>
      <c r="J63" s="20" t="s">
        <v>410</v>
      </c>
      <c r="K63" s="20" t="s">
        <v>411</v>
      </c>
      <c r="L63"/>
    </row>
    <row r="64" spans="1:12" ht="90" x14ac:dyDescent="0.25">
      <c r="A64">
        <v>60</v>
      </c>
      <c r="B64" s="20">
        <v>78</v>
      </c>
      <c r="C64" s="19" t="s">
        <v>422</v>
      </c>
      <c r="D64" s="26" t="s">
        <v>40</v>
      </c>
      <c r="E64" s="20" t="s">
        <v>423</v>
      </c>
      <c r="F64" s="27">
        <v>6400</v>
      </c>
      <c r="G64" s="27">
        <v>7744</v>
      </c>
      <c r="H64" s="28">
        <v>46100</v>
      </c>
      <c r="I64" s="20" t="s">
        <v>424</v>
      </c>
      <c r="J64" s="20" t="s">
        <v>425</v>
      </c>
      <c r="K64" s="20" t="s">
        <v>426</v>
      </c>
      <c r="L64"/>
    </row>
    <row r="65" spans="1:12" ht="45" x14ac:dyDescent="0.25">
      <c r="A65">
        <v>61</v>
      </c>
      <c r="B65" s="20">
        <v>79</v>
      </c>
      <c r="C65" s="19" t="s">
        <v>427</v>
      </c>
      <c r="D65" s="26" t="s">
        <v>40</v>
      </c>
      <c r="E65" s="20" t="s">
        <v>428</v>
      </c>
      <c r="F65" s="27">
        <v>103</v>
      </c>
      <c r="G65" s="27">
        <v>108.15</v>
      </c>
      <c r="H65" s="28">
        <v>46101</v>
      </c>
      <c r="I65" s="20" t="s">
        <v>429</v>
      </c>
      <c r="J65" s="20" t="s">
        <v>430</v>
      </c>
      <c r="K65" s="20" t="s">
        <v>431</v>
      </c>
      <c r="L65"/>
    </row>
    <row r="66" spans="1:12" ht="75" x14ac:dyDescent="0.25">
      <c r="A66">
        <v>62</v>
      </c>
      <c r="B66" s="20">
        <v>80</v>
      </c>
      <c r="C66" s="19" t="s">
        <v>432</v>
      </c>
      <c r="D66" s="26" t="s">
        <v>40</v>
      </c>
      <c r="E66" s="20" t="s">
        <v>58</v>
      </c>
      <c r="F66" s="27">
        <v>212.78</v>
      </c>
      <c r="G66" s="27">
        <v>212.78</v>
      </c>
      <c r="H66" s="28">
        <v>46101</v>
      </c>
      <c r="I66" s="20" t="s">
        <v>433</v>
      </c>
      <c r="J66" s="20" t="s">
        <v>434</v>
      </c>
      <c r="K66" s="20" t="s">
        <v>435</v>
      </c>
      <c r="L66"/>
    </row>
    <row r="67" spans="1:12" ht="75" x14ac:dyDescent="0.25">
      <c r="B67" s="20"/>
      <c r="C67" s="19"/>
      <c r="D67" s="26" t="s">
        <v>40</v>
      </c>
      <c r="E67" s="20" t="s">
        <v>58</v>
      </c>
      <c r="F67" s="27">
        <v>183.46</v>
      </c>
      <c r="G67" s="27">
        <v>183.46</v>
      </c>
      <c r="H67" s="28">
        <v>46101</v>
      </c>
      <c r="I67" s="20" t="s">
        <v>433</v>
      </c>
      <c r="J67" s="20" t="s">
        <v>436</v>
      </c>
      <c r="K67" s="20" t="s">
        <v>435</v>
      </c>
      <c r="L67"/>
    </row>
    <row r="68" spans="1:12" ht="75" x14ac:dyDescent="0.25">
      <c r="B68" s="20"/>
      <c r="C68" s="19"/>
      <c r="D68" s="26" t="s">
        <v>40</v>
      </c>
      <c r="E68" s="20" t="s">
        <v>58</v>
      </c>
      <c r="F68" s="27">
        <v>211.88</v>
      </c>
      <c r="G68" s="27">
        <v>211.88</v>
      </c>
      <c r="H68" s="28">
        <v>46106</v>
      </c>
      <c r="I68" s="20" t="s">
        <v>437</v>
      </c>
      <c r="J68" s="20" t="s">
        <v>438</v>
      </c>
      <c r="K68" s="20" t="s">
        <v>435</v>
      </c>
      <c r="L68"/>
    </row>
    <row r="69" spans="1:12" ht="75" x14ac:dyDescent="0.25">
      <c r="B69" s="20"/>
      <c r="C69" s="19"/>
      <c r="D69" s="26" t="s">
        <v>40</v>
      </c>
      <c r="E69" s="20" t="s">
        <v>58</v>
      </c>
      <c r="F69" s="27">
        <v>284.44</v>
      </c>
      <c r="G69" s="27">
        <v>284.44</v>
      </c>
      <c r="H69" s="28">
        <v>46106</v>
      </c>
      <c r="I69" s="20" t="s">
        <v>439</v>
      </c>
      <c r="J69" s="20" t="s">
        <v>440</v>
      </c>
      <c r="K69" s="20" t="s">
        <v>435</v>
      </c>
      <c r="L69"/>
    </row>
    <row r="70" spans="1:12" ht="45" x14ac:dyDescent="0.25">
      <c r="A70">
        <v>63</v>
      </c>
      <c r="B70" s="20">
        <v>85</v>
      </c>
      <c r="C70" s="19" t="s">
        <v>458</v>
      </c>
      <c r="D70" s="26" t="s">
        <v>40</v>
      </c>
      <c r="E70" s="20" t="s">
        <v>55</v>
      </c>
      <c r="F70" s="27">
        <v>455.99</v>
      </c>
      <c r="G70" s="27">
        <v>551.75</v>
      </c>
      <c r="H70" s="28">
        <v>46104</v>
      </c>
      <c r="I70" s="20" t="s">
        <v>459</v>
      </c>
      <c r="J70" s="20" t="s">
        <v>460</v>
      </c>
      <c r="K70" s="20" t="s">
        <v>461</v>
      </c>
      <c r="L70"/>
    </row>
    <row r="71" spans="1:12" ht="75" x14ac:dyDescent="0.25">
      <c r="A71">
        <v>64</v>
      </c>
      <c r="B71" s="20">
        <v>86</v>
      </c>
      <c r="C71" s="19" t="s">
        <v>351</v>
      </c>
      <c r="D71" s="26" t="s">
        <v>40</v>
      </c>
      <c r="E71" s="20" t="s">
        <v>352</v>
      </c>
      <c r="F71" s="27">
        <v>20.329999999999998</v>
      </c>
      <c r="G71" s="27">
        <v>24.6</v>
      </c>
      <c r="H71" s="28">
        <v>46105</v>
      </c>
      <c r="I71" s="20" t="s">
        <v>353</v>
      </c>
      <c r="J71" s="20" t="s">
        <v>462</v>
      </c>
      <c r="K71" s="20" t="s">
        <v>355</v>
      </c>
      <c r="L71"/>
    </row>
    <row r="72" spans="1:12" ht="60" x14ac:dyDescent="0.25">
      <c r="A72">
        <v>65</v>
      </c>
      <c r="B72" s="20">
        <v>87</v>
      </c>
      <c r="C72" s="19" t="s">
        <v>463</v>
      </c>
      <c r="D72" s="26" t="s">
        <v>40</v>
      </c>
      <c r="E72" s="20" t="s">
        <v>43</v>
      </c>
      <c r="F72" s="27">
        <v>1050</v>
      </c>
      <c r="G72" s="27">
        <v>1102.5</v>
      </c>
      <c r="H72" s="28">
        <v>46106</v>
      </c>
      <c r="I72" s="20" t="s">
        <v>464</v>
      </c>
      <c r="J72" s="20" t="s">
        <v>465</v>
      </c>
      <c r="K72" s="20" t="s">
        <v>466</v>
      </c>
      <c r="L72"/>
    </row>
    <row r="73" spans="1:12" ht="75" x14ac:dyDescent="0.25">
      <c r="A73">
        <v>66</v>
      </c>
      <c r="B73" s="20">
        <v>89</v>
      </c>
      <c r="C73" s="19" t="s">
        <v>477</v>
      </c>
      <c r="D73" s="26" t="s">
        <v>40</v>
      </c>
      <c r="E73" s="20" t="s">
        <v>50</v>
      </c>
      <c r="F73" s="27">
        <v>5000</v>
      </c>
      <c r="G73" s="27">
        <v>5000</v>
      </c>
      <c r="H73" s="28">
        <v>46107</v>
      </c>
      <c r="I73" s="20" t="s">
        <v>478</v>
      </c>
      <c r="J73" s="20" t="s">
        <v>479</v>
      </c>
      <c r="K73" s="20" t="s">
        <v>480</v>
      </c>
      <c r="L73"/>
    </row>
    <row r="74" spans="1:12" ht="60" x14ac:dyDescent="0.25">
      <c r="A74">
        <v>67</v>
      </c>
      <c r="B74" s="20">
        <v>90</v>
      </c>
      <c r="C74" s="19" t="s">
        <v>481</v>
      </c>
      <c r="D74" s="26" t="s">
        <v>40</v>
      </c>
      <c r="E74" s="20" t="s">
        <v>50</v>
      </c>
      <c r="F74" s="27">
        <v>250</v>
      </c>
      <c r="G74" s="27">
        <v>250</v>
      </c>
      <c r="H74" s="28">
        <v>46108</v>
      </c>
      <c r="I74" s="20" t="s">
        <v>482</v>
      </c>
      <c r="J74" s="20" t="s">
        <v>483</v>
      </c>
      <c r="K74" s="20" t="s">
        <v>484</v>
      </c>
      <c r="L74"/>
    </row>
    <row r="75" spans="1:12" x14ac:dyDescent="0.25">
      <c r="B75" s="20"/>
      <c r="C75" s="19"/>
      <c r="D75" s="26"/>
      <c r="E75" s="21" t="s">
        <v>45</v>
      </c>
      <c r="F75" s="22">
        <f>SUM(F3:F74)</f>
        <v>142847.01</v>
      </c>
      <c r="G75" s="22">
        <f>SUM(G3:G74)</f>
        <v>162035.31000000006</v>
      </c>
      <c r="H75" s="28"/>
      <c r="I75" s="20"/>
      <c r="J75" s="20"/>
      <c r="K75" s="20"/>
      <c r="L75">
        <v>142847.01</v>
      </c>
    </row>
    <row r="76" spans="1:12" x14ac:dyDescent="0.25">
      <c r="B76" s="20"/>
      <c r="C76" s="19"/>
      <c r="D76" s="26"/>
      <c r="E76" s="20"/>
      <c r="F76" s="27"/>
      <c r="G76" s="27"/>
      <c r="H76" s="28"/>
      <c r="I76" s="20"/>
      <c r="J76" s="20"/>
      <c r="K76" s="20"/>
      <c r="L76"/>
    </row>
    <row r="77" spans="1:12" ht="75" x14ac:dyDescent="0.25">
      <c r="A77">
        <v>1</v>
      </c>
      <c r="B77" s="20">
        <v>12</v>
      </c>
      <c r="C77" s="19" t="s">
        <v>134</v>
      </c>
      <c r="D77" s="26" t="s">
        <v>135</v>
      </c>
      <c r="E77" s="20" t="s">
        <v>126</v>
      </c>
      <c r="F77" s="27">
        <v>127.6</v>
      </c>
      <c r="G77" s="27">
        <v>133.97999999999999</v>
      </c>
      <c r="H77" s="28">
        <v>46051</v>
      </c>
      <c r="I77" s="20" t="s">
        <v>136</v>
      </c>
      <c r="J77" s="20" t="s">
        <v>137</v>
      </c>
      <c r="K77" s="20" t="s">
        <v>138</v>
      </c>
      <c r="L77"/>
    </row>
    <row r="78" spans="1:12" ht="75" x14ac:dyDescent="0.25">
      <c r="A78">
        <v>2</v>
      </c>
      <c r="B78" s="20">
        <v>13</v>
      </c>
      <c r="C78" s="19" t="s">
        <v>139</v>
      </c>
      <c r="D78" s="26" t="s">
        <v>140</v>
      </c>
      <c r="E78" s="20" t="s">
        <v>126</v>
      </c>
      <c r="F78" s="27">
        <v>4450</v>
      </c>
      <c r="G78" s="27">
        <v>5384.5</v>
      </c>
      <c r="H78" s="28">
        <v>46052</v>
      </c>
      <c r="I78" s="20" t="s">
        <v>141</v>
      </c>
      <c r="J78" s="20" t="s">
        <v>142</v>
      </c>
      <c r="K78" s="20" t="s">
        <v>143</v>
      </c>
      <c r="L78"/>
    </row>
    <row r="79" spans="1:12" ht="105" x14ac:dyDescent="0.25">
      <c r="A79">
        <v>3</v>
      </c>
      <c r="B79" s="20">
        <v>10</v>
      </c>
      <c r="C79" s="19" t="s">
        <v>118</v>
      </c>
      <c r="D79" s="26" t="s">
        <v>119</v>
      </c>
      <c r="E79" s="20" t="s">
        <v>120</v>
      </c>
      <c r="F79" s="27">
        <v>38773.39</v>
      </c>
      <c r="G79" s="27">
        <v>46915.8</v>
      </c>
      <c r="H79" s="28">
        <v>46050</v>
      </c>
      <c r="I79" s="20" t="s">
        <v>121</v>
      </c>
      <c r="J79" s="20" t="s">
        <v>122</v>
      </c>
      <c r="K79" s="20" t="s">
        <v>123</v>
      </c>
      <c r="L79"/>
    </row>
    <row r="80" spans="1:12" ht="105" x14ac:dyDescent="0.25">
      <c r="A80">
        <v>4</v>
      </c>
      <c r="B80" s="20">
        <v>11</v>
      </c>
      <c r="C80" s="19" t="s">
        <v>124</v>
      </c>
      <c r="D80" s="26" t="s">
        <v>125</v>
      </c>
      <c r="E80" s="20" t="s">
        <v>126</v>
      </c>
      <c r="F80" s="27">
        <v>1560</v>
      </c>
      <c r="G80" s="27">
        <v>1638</v>
      </c>
      <c r="H80" s="28">
        <v>46050</v>
      </c>
      <c r="I80" s="20" t="s">
        <v>127</v>
      </c>
      <c r="J80" s="20" t="s">
        <v>128</v>
      </c>
      <c r="K80" s="20" t="s">
        <v>129</v>
      </c>
      <c r="L80"/>
    </row>
    <row r="81" spans="1:12" ht="75" x14ac:dyDescent="0.25">
      <c r="B81" s="20"/>
      <c r="C81" s="19"/>
      <c r="D81" s="26" t="s">
        <v>125</v>
      </c>
      <c r="E81" s="20" t="s">
        <v>126</v>
      </c>
      <c r="F81" s="27">
        <v>48</v>
      </c>
      <c r="G81" s="27">
        <v>50.4</v>
      </c>
      <c r="H81" s="28">
        <v>46050</v>
      </c>
      <c r="I81" s="20" t="s">
        <v>130</v>
      </c>
      <c r="J81" s="20" t="s">
        <v>131</v>
      </c>
      <c r="K81" s="20" t="s">
        <v>129</v>
      </c>
      <c r="L81"/>
    </row>
    <row r="82" spans="1:12" ht="75" x14ac:dyDescent="0.25">
      <c r="B82" s="20"/>
      <c r="C82" s="19"/>
      <c r="D82" s="26" t="s">
        <v>125</v>
      </c>
      <c r="E82" s="20" t="s">
        <v>126</v>
      </c>
      <c r="F82" s="27">
        <v>872.25</v>
      </c>
      <c r="G82" s="27">
        <v>915.86</v>
      </c>
      <c r="H82" s="28">
        <v>46051</v>
      </c>
      <c r="I82" s="20" t="s">
        <v>132</v>
      </c>
      <c r="J82" s="20" t="s">
        <v>133</v>
      </c>
      <c r="K82" s="20" t="s">
        <v>129</v>
      </c>
      <c r="L82"/>
    </row>
    <row r="83" spans="1:12" ht="75" x14ac:dyDescent="0.25">
      <c r="A83">
        <v>5</v>
      </c>
      <c r="B83" s="20">
        <v>23</v>
      </c>
      <c r="C83" s="19" t="s">
        <v>181</v>
      </c>
      <c r="D83" s="26" t="s">
        <v>182</v>
      </c>
      <c r="E83" s="20" t="s">
        <v>126</v>
      </c>
      <c r="F83" s="27">
        <v>582.4</v>
      </c>
      <c r="G83" s="27">
        <v>704.70399999999995</v>
      </c>
      <c r="H83" s="28">
        <v>46057</v>
      </c>
      <c r="I83" s="20" t="s">
        <v>183</v>
      </c>
      <c r="J83" s="20" t="s">
        <v>184</v>
      </c>
      <c r="K83" s="20" t="s">
        <v>185</v>
      </c>
      <c r="L83"/>
    </row>
    <row r="84" spans="1:12" ht="75" x14ac:dyDescent="0.25">
      <c r="B84" s="20"/>
      <c r="C84" s="19"/>
      <c r="D84" s="26" t="s">
        <v>182</v>
      </c>
      <c r="E84" s="20" t="s">
        <v>126</v>
      </c>
      <c r="F84" s="27">
        <v>1225</v>
      </c>
      <c r="G84" s="27">
        <v>1482.25</v>
      </c>
      <c r="H84" s="28">
        <v>46057</v>
      </c>
      <c r="I84" s="20" t="s">
        <v>186</v>
      </c>
      <c r="J84" s="20" t="s">
        <v>187</v>
      </c>
      <c r="K84" s="20" t="s">
        <v>185</v>
      </c>
      <c r="L84"/>
    </row>
    <row r="85" spans="1:12" ht="75" x14ac:dyDescent="0.25">
      <c r="A85">
        <v>6</v>
      </c>
      <c r="B85" s="20">
        <v>31</v>
      </c>
      <c r="C85" s="19" t="s">
        <v>219</v>
      </c>
      <c r="D85" s="26" t="s">
        <v>220</v>
      </c>
      <c r="E85" s="20" t="s">
        <v>221</v>
      </c>
      <c r="F85" s="27">
        <v>1800</v>
      </c>
      <c r="G85" s="27">
        <v>2178</v>
      </c>
      <c r="H85" s="28">
        <v>46063</v>
      </c>
      <c r="I85" s="20" t="s">
        <v>222</v>
      </c>
      <c r="J85" s="20" t="s">
        <v>223</v>
      </c>
      <c r="K85" s="20" t="s">
        <v>224</v>
      </c>
      <c r="L85"/>
    </row>
    <row r="86" spans="1:12" ht="75" x14ac:dyDescent="0.25">
      <c r="A86">
        <v>7</v>
      </c>
      <c r="B86" s="20">
        <v>32</v>
      </c>
      <c r="C86" s="19" t="s">
        <v>225</v>
      </c>
      <c r="D86" s="26" t="s">
        <v>226</v>
      </c>
      <c r="E86" s="20" t="s">
        <v>221</v>
      </c>
      <c r="F86" s="27">
        <v>3600</v>
      </c>
      <c r="G86" s="27">
        <v>4356</v>
      </c>
      <c r="H86" s="28">
        <v>46063</v>
      </c>
      <c r="I86" s="20" t="s">
        <v>227</v>
      </c>
      <c r="J86" s="20" t="s">
        <v>228</v>
      </c>
      <c r="K86" s="20" t="s">
        <v>224</v>
      </c>
      <c r="L86"/>
    </row>
    <row r="87" spans="1:12" ht="75" x14ac:dyDescent="0.25">
      <c r="A87">
        <v>8</v>
      </c>
      <c r="B87" s="20">
        <v>30</v>
      </c>
      <c r="C87" s="19" t="s">
        <v>139</v>
      </c>
      <c r="D87" s="26" t="s">
        <v>215</v>
      </c>
      <c r="E87" s="20" t="s">
        <v>126</v>
      </c>
      <c r="F87" s="27">
        <v>4455</v>
      </c>
      <c r="G87" s="27">
        <v>5390.55</v>
      </c>
      <c r="H87" s="28">
        <v>46063</v>
      </c>
      <c r="I87" s="20" t="s">
        <v>216</v>
      </c>
      <c r="J87" s="20" t="s">
        <v>217</v>
      </c>
      <c r="K87" s="20" t="s">
        <v>218</v>
      </c>
      <c r="L87"/>
    </row>
    <row r="88" spans="1:12" ht="120" x14ac:dyDescent="0.25">
      <c r="A88">
        <v>9</v>
      </c>
      <c r="B88" s="20">
        <v>37</v>
      </c>
      <c r="C88" s="19" t="s">
        <v>250</v>
      </c>
      <c r="D88" s="26" t="s">
        <v>251</v>
      </c>
      <c r="E88" s="20" t="s">
        <v>252</v>
      </c>
      <c r="F88" s="27">
        <v>500</v>
      </c>
      <c r="G88" s="27">
        <v>605</v>
      </c>
      <c r="H88" s="28">
        <v>46065</v>
      </c>
      <c r="I88" s="20" t="s">
        <v>253</v>
      </c>
      <c r="J88" s="20" t="s">
        <v>254</v>
      </c>
      <c r="K88" s="20" t="s">
        <v>255</v>
      </c>
      <c r="L88"/>
    </row>
    <row r="89" spans="1:12" ht="75" x14ac:dyDescent="0.25">
      <c r="A89">
        <v>10</v>
      </c>
      <c r="B89" s="20">
        <v>36</v>
      </c>
      <c r="C89" s="19" t="s">
        <v>244</v>
      </c>
      <c r="D89" s="26" t="s">
        <v>245</v>
      </c>
      <c r="E89" s="20" t="s">
        <v>246</v>
      </c>
      <c r="F89" s="27">
        <v>658</v>
      </c>
      <c r="G89" s="27">
        <v>796.18</v>
      </c>
      <c r="H89" s="28">
        <v>46065</v>
      </c>
      <c r="I89" s="20" t="s">
        <v>247</v>
      </c>
      <c r="J89" s="20" t="s">
        <v>248</v>
      </c>
      <c r="K89" s="20" t="s">
        <v>249</v>
      </c>
      <c r="L89"/>
    </row>
    <row r="90" spans="1:12" ht="75" x14ac:dyDescent="0.25">
      <c r="A90">
        <v>11</v>
      </c>
      <c r="B90" s="20">
        <v>42</v>
      </c>
      <c r="C90" s="19" t="s">
        <v>270</v>
      </c>
      <c r="D90" s="26" t="s">
        <v>271</v>
      </c>
      <c r="E90" s="20" t="s">
        <v>41</v>
      </c>
      <c r="F90" s="27">
        <v>10062.4</v>
      </c>
      <c r="G90" s="27">
        <v>10656.52</v>
      </c>
      <c r="H90" s="28">
        <v>46070</v>
      </c>
      <c r="I90" s="20" t="s">
        <v>272</v>
      </c>
      <c r="J90" s="20" t="s">
        <v>273</v>
      </c>
      <c r="K90" s="20" t="s">
        <v>274</v>
      </c>
      <c r="L90"/>
    </row>
    <row r="91" spans="1:12" ht="75" x14ac:dyDescent="0.25">
      <c r="B91" s="20"/>
      <c r="C91" s="19"/>
      <c r="D91" s="26" t="s">
        <v>271</v>
      </c>
      <c r="E91" s="20" t="s">
        <v>41</v>
      </c>
      <c r="F91" s="27">
        <v>242.4</v>
      </c>
      <c r="G91" s="27">
        <v>254.42</v>
      </c>
      <c r="H91" s="28">
        <v>46072</v>
      </c>
      <c r="I91" s="20" t="s">
        <v>275</v>
      </c>
      <c r="J91" s="20" t="s">
        <v>276</v>
      </c>
      <c r="K91" s="20" t="s">
        <v>274</v>
      </c>
      <c r="L91"/>
    </row>
    <row r="92" spans="1:12" ht="75" x14ac:dyDescent="0.25">
      <c r="B92" s="20"/>
      <c r="C92" s="19"/>
      <c r="D92" s="26" t="s">
        <v>271</v>
      </c>
      <c r="E92" s="20" t="s">
        <v>41</v>
      </c>
      <c r="F92" s="27">
        <v>371.7</v>
      </c>
      <c r="G92" s="27">
        <v>390.29</v>
      </c>
      <c r="H92" s="28">
        <v>46072</v>
      </c>
      <c r="I92" s="20" t="s">
        <v>277</v>
      </c>
      <c r="J92" s="20" t="s">
        <v>278</v>
      </c>
      <c r="K92" s="20" t="s">
        <v>274</v>
      </c>
      <c r="L92"/>
    </row>
    <row r="93" spans="1:12" ht="75" x14ac:dyDescent="0.25">
      <c r="A93">
        <v>12</v>
      </c>
      <c r="B93" s="20">
        <v>47</v>
      </c>
      <c r="C93" s="19" t="s">
        <v>291</v>
      </c>
      <c r="D93" s="26" t="s">
        <v>292</v>
      </c>
      <c r="E93" s="20" t="s">
        <v>41</v>
      </c>
      <c r="F93" s="27">
        <v>13996</v>
      </c>
      <c r="G93" s="27">
        <v>14695.8</v>
      </c>
      <c r="H93" s="28">
        <v>46072</v>
      </c>
      <c r="I93" s="20" t="s">
        <v>277</v>
      </c>
      <c r="J93" s="20" t="s">
        <v>293</v>
      </c>
      <c r="K93" s="20" t="s">
        <v>274</v>
      </c>
      <c r="L93"/>
    </row>
    <row r="94" spans="1:12" ht="75" x14ac:dyDescent="0.25">
      <c r="B94" s="20"/>
      <c r="C94" s="19"/>
      <c r="D94" s="26" t="s">
        <v>292</v>
      </c>
      <c r="E94" s="20" t="s">
        <v>41</v>
      </c>
      <c r="F94" s="27">
        <v>122.4</v>
      </c>
      <c r="G94" s="27">
        <v>128.52000000000001</v>
      </c>
      <c r="H94" s="28">
        <v>46072</v>
      </c>
      <c r="I94" s="20" t="s">
        <v>42</v>
      </c>
      <c r="J94" s="20" t="s">
        <v>294</v>
      </c>
      <c r="K94" s="20" t="s">
        <v>274</v>
      </c>
      <c r="L94"/>
    </row>
    <row r="95" spans="1:12" ht="75" x14ac:dyDescent="0.25">
      <c r="B95" s="20"/>
      <c r="C95" s="19"/>
      <c r="D95" s="26" t="s">
        <v>292</v>
      </c>
      <c r="E95" s="20" t="s">
        <v>41</v>
      </c>
      <c r="F95" s="27">
        <v>141.4</v>
      </c>
      <c r="G95" s="27">
        <v>148.47</v>
      </c>
      <c r="H95" s="28">
        <v>46072</v>
      </c>
      <c r="I95" s="20" t="s">
        <v>63</v>
      </c>
      <c r="J95" s="20" t="s">
        <v>295</v>
      </c>
      <c r="K95" s="20" t="s">
        <v>274</v>
      </c>
      <c r="L95"/>
    </row>
    <row r="96" spans="1:12" ht="75" x14ac:dyDescent="0.25">
      <c r="B96" s="20"/>
      <c r="C96" s="19"/>
      <c r="D96" s="26" t="s">
        <v>292</v>
      </c>
      <c r="E96" s="20" t="s">
        <v>41</v>
      </c>
      <c r="F96" s="27">
        <v>427.28</v>
      </c>
      <c r="G96" s="27">
        <v>448.64</v>
      </c>
      <c r="H96" s="28">
        <v>46072</v>
      </c>
      <c r="I96" s="20" t="s">
        <v>272</v>
      </c>
      <c r="J96" s="20" t="s">
        <v>296</v>
      </c>
      <c r="K96" s="20" t="s">
        <v>274</v>
      </c>
      <c r="L96"/>
    </row>
    <row r="97" spans="1:12" ht="75" x14ac:dyDescent="0.25">
      <c r="B97" s="20"/>
      <c r="C97" s="19"/>
      <c r="D97" s="26" t="s">
        <v>292</v>
      </c>
      <c r="E97" s="20" t="s">
        <v>41</v>
      </c>
      <c r="F97" s="27">
        <v>14160</v>
      </c>
      <c r="G97" s="27">
        <v>14868</v>
      </c>
      <c r="H97" s="28">
        <v>46073</v>
      </c>
      <c r="I97" s="20" t="s">
        <v>297</v>
      </c>
      <c r="J97" s="20" t="s">
        <v>298</v>
      </c>
      <c r="K97" s="20" t="s">
        <v>274</v>
      </c>
      <c r="L97"/>
    </row>
    <row r="98" spans="1:12" ht="75" x14ac:dyDescent="0.25">
      <c r="A98">
        <v>13</v>
      </c>
      <c r="B98" s="20">
        <v>49</v>
      </c>
      <c r="C98" s="19" t="s">
        <v>302</v>
      </c>
      <c r="D98" s="26" t="s">
        <v>303</v>
      </c>
      <c r="E98" s="20" t="s">
        <v>41</v>
      </c>
      <c r="F98" s="27">
        <v>4190</v>
      </c>
      <c r="G98" s="27">
        <v>4399.5</v>
      </c>
      <c r="H98" s="28">
        <v>46077</v>
      </c>
      <c r="I98" s="20" t="s">
        <v>42</v>
      </c>
      <c r="J98" s="20" t="s">
        <v>304</v>
      </c>
      <c r="K98" s="20" t="s">
        <v>274</v>
      </c>
      <c r="L98"/>
    </row>
    <row r="99" spans="1:12" ht="75" x14ac:dyDescent="0.25">
      <c r="B99" s="20"/>
      <c r="C99" s="19"/>
      <c r="D99" s="26" t="s">
        <v>303</v>
      </c>
      <c r="E99" s="20" t="s">
        <v>41</v>
      </c>
      <c r="F99" s="27">
        <v>47.4</v>
      </c>
      <c r="G99" s="27">
        <v>49.77</v>
      </c>
      <c r="H99" s="28">
        <v>46077</v>
      </c>
      <c r="I99" s="20" t="s">
        <v>63</v>
      </c>
      <c r="J99" s="20" t="s">
        <v>305</v>
      </c>
      <c r="K99" s="20" t="s">
        <v>274</v>
      </c>
      <c r="L99"/>
    </row>
    <row r="100" spans="1:12" ht="75" x14ac:dyDescent="0.25">
      <c r="A100">
        <v>14</v>
      </c>
      <c r="B100" s="20">
        <v>54</v>
      </c>
      <c r="C100" s="19" t="s">
        <v>322</v>
      </c>
      <c r="D100" s="26" t="s">
        <v>323</v>
      </c>
      <c r="E100" s="20" t="s">
        <v>126</v>
      </c>
      <c r="F100" s="27">
        <v>140.22</v>
      </c>
      <c r="G100" s="27">
        <v>169.67</v>
      </c>
      <c r="H100" s="28">
        <v>46079</v>
      </c>
      <c r="I100" s="20" t="s">
        <v>324</v>
      </c>
      <c r="J100" s="20" t="s">
        <v>325</v>
      </c>
      <c r="K100" s="20" t="s">
        <v>326</v>
      </c>
      <c r="L100"/>
    </row>
    <row r="101" spans="1:12" ht="75" x14ac:dyDescent="0.25">
      <c r="B101" s="20"/>
      <c r="C101" s="19"/>
      <c r="D101" s="26" t="s">
        <v>323</v>
      </c>
      <c r="E101" s="20" t="s">
        <v>126</v>
      </c>
      <c r="F101" s="27">
        <v>3844.7</v>
      </c>
      <c r="G101" s="27">
        <v>4652.09</v>
      </c>
      <c r="H101" s="28">
        <v>46079</v>
      </c>
      <c r="I101" s="20" t="s">
        <v>186</v>
      </c>
      <c r="J101" s="20" t="s">
        <v>327</v>
      </c>
      <c r="K101" s="20" t="s">
        <v>326</v>
      </c>
      <c r="L101"/>
    </row>
    <row r="102" spans="1:12" ht="75" x14ac:dyDescent="0.25">
      <c r="B102" s="20"/>
      <c r="C102" s="19"/>
      <c r="D102" s="26" t="s">
        <v>323</v>
      </c>
      <c r="E102" s="20" t="s">
        <v>126</v>
      </c>
      <c r="F102" s="27">
        <v>1251</v>
      </c>
      <c r="G102" s="27">
        <v>1513.71</v>
      </c>
      <c r="H102" s="28">
        <v>46079</v>
      </c>
      <c r="I102" s="20" t="s">
        <v>183</v>
      </c>
      <c r="J102" s="20" t="s">
        <v>328</v>
      </c>
      <c r="K102" s="20" t="s">
        <v>326</v>
      </c>
      <c r="L102"/>
    </row>
    <row r="103" spans="1:12" ht="75" x14ac:dyDescent="0.25">
      <c r="A103">
        <v>15</v>
      </c>
      <c r="B103" s="20">
        <v>59</v>
      </c>
      <c r="C103" s="19" t="s">
        <v>341</v>
      </c>
      <c r="D103" s="26" t="s">
        <v>342</v>
      </c>
      <c r="E103" s="20" t="s">
        <v>47</v>
      </c>
      <c r="F103" s="27">
        <v>1706</v>
      </c>
      <c r="G103" s="27">
        <v>2064.2600000000002</v>
      </c>
      <c r="H103" s="28">
        <v>46080</v>
      </c>
      <c r="I103" s="20" t="s">
        <v>343</v>
      </c>
      <c r="J103" s="20" t="s">
        <v>344</v>
      </c>
      <c r="K103" s="20" t="s">
        <v>345</v>
      </c>
      <c r="L103"/>
    </row>
    <row r="104" spans="1:12" ht="75" x14ac:dyDescent="0.25">
      <c r="A104">
        <v>16</v>
      </c>
      <c r="B104" s="20">
        <v>57</v>
      </c>
      <c r="C104" s="34" t="s">
        <v>335</v>
      </c>
      <c r="D104" s="35" t="s">
        <v>336</v>
      </c>
      <c r="E104" s="36" t="s">
        <v>337</v>
      </c>
      <c r="F104" s="37" t="s">
        <v>46</v>
      </c>
      <c r="G104" s="37" t="s">
        <v>46</v>
      </c>
      <c r="H104" s="38" t="s">
        <v>46</v>
      </c>
      <c r="I104" s="39" t="s">
        <v>46</v>
      </c>
      <c r="J104" s="39" t="s">
        <v>46</v>
      </c>
      <c r="K104" s="36" t="s">
        <v>338</v>
      </c>
      <c r="L104"/>
    </row>
    <row r="105" spans="1:12" ht="75" x14ac:dyDescent="0.25">
      <c r="A105">
        <v>17</v>
      </c>
      <c r="B105" s="20">
        <v>58</v>
      </c>
      <c r="C105" s="34" t="s">
        <v>339</v>
      </c>
      <c r="D105" s="35" t="s">
        <v>340</v>
      </c>
      <c r="E105" s="36" t="s">
        <v>337</v>
      </c>
      <c r="F105" s="37" t="s">
        <v>46</v>
      </c>
      <c r="G105" s="37" t="s">
        <v>46</v>
      </c>
      <c r="H105" s="38" t="s">
        <v>46</v>
      </c>
      <c r="I105" s="39" t="s">
        <v>46</v>
      </c>
      <c r="J105" s="39" t="s">
        <v>46</v>
      </c>
      <c r="K105" s="36" t="s">
        <v>338</v>
      </c>
      <c r="L105"/>
    </row>
    <row r="106" spans="1:12" ht="75" x14ac:dyDescent="0.25">
      <c r="A106">
        <v>18</v>
      </c>
      <c r="B106" s="20">
        <v>77</v>
      </c>
      <c r="C106" s="19" t="s">
        <v>412</v>
      </c>
      <c r="D106" s="26" t="s">
        <v>413</v>
      </c>
      <c r="E106" s="20" t="s">
        <v>65</v>
      </c>
      <c r="F106" s="27">
        <v>6327.3</v>
      </c>
      <c r="G106" s="27">
        <v>6643.67</v>
      </c>
      <c r="H106" s="28">
        <v>46098</v>
      </c>
      <c r="I106" s="20" t="s">
        <v>44</v>
      </c>
      <c r="J106" s="20" t="s">
        <v>414</v>
      </c>
      <c r="K106" s="20" t="s">
        <v>415</v>
      </c>
      <c r="L106"/>
    </row>
    <row r="107" spans="1:12" ht="75" x14ac:dyDescent="0.25">
      <c r="B107" s="20"/>
      <c r="C107" s="19"/>
      <c r="D107" s="26" t="s">
        <v>413</v>
      </c>
      <c r="E107" s="20" t="s">
        <v>65</v>
      </c>
      <c r="F107" s="27">
        <v>149.6</v>
      </c>
      <c r="G107" s="27">
        <v>157.08000000000001</v>
      </c>
      <c r="H107" s="28">
        <v>46098</v>
      </c>
      <c r="I107" s="20" t="s">
        <v>42</v>
      </c>
      <c r="J107" s="20" t="s">
        <v>416</v>
      </c>
      <c r="K107" s="20" t="s">
        <v>415</v>
      </c>
      <c r="L107"/>
    </row>
    <row r="108" spans="1:12" ht="75" x14ac:dyDescent="0.25">
      <c r="B108" s="20"/>
      <c r="C108" s="19"/>
      <c r="D108" s="26" t="s">
        <v>413</v>
      </c>
      <c r="E108" s="20" t="s">
        <v>65</v>
      </c>
      <c r="F108" s="27">
        <v>4553.1499999999996</v>
      </c>
      <c r="G108" s="27">
        <v>4780.8100000000004</v>
      </c>
      <c r="H108" s="28">
        <v>46098</v>
      </c>
      <c r="I108" s="20" t="s">
        <v>417</v>
      </c>
      <c r="J108" s="20" t="s">
        <v>418</v>
      </c>
      <c r="K108" s="20" t="s">
        <v>415</v>
      </c>
      <c r="L108"/>
    </row>
    <row r="109" spans="1:12" ht="75" x14ac:dyDescent="0.25">
      <c r="B109" s="20"/>
      <c r="C109" s="19"/>
      <c r="D109" s="26" t="s">
        <v>413</v>
      </c>
      <c r="E109" s="20" t="s">
        <v>65</v>
      </c>
      <c r="F109" s="27">
        <v>2680</v>
      </c>
      <c r="G109" s="27">
        <v>2814</v>
      </c>
      <c r="H109" s="28">
        <v>46098</v>
      </c>
      <c r="I109" s="20" t="s">
        <v>66</v>
      </c>
      <c r="J109" s="20" t="s">
        <v>419</v>
      </c>
      <c r="K109" s="20" t="s">
        <v>415</v>
      </c>
      <c r="L109"/>
    </row>
    <row r="110" spans="1:12" ht="75" x14ac:dyDescent="0.25">
      <c r="B110" s="20"/>
      <c r="C110" s="19"/>
      <c r="D110" s="26" t="s">
        <v>413</v>
      </c>
      <c r="E110" s="20" t="s">
        <v>65</v>
      </c>
      <c r="F110" s="27">
        <v>1652</v>
      </c>
      <c r="G110" s="27">
        <v>1734.6</v>
      </c>
      <c r="H110" s="28">
        <v>46098</v>
      </c>
      <c r="I110" s="20" t="s">
        <v>420</v>
      </c>
      <c r="J110" s="20" t="s">
        <v>421</v>
      </c>
      <c r="K110" s="20" t="s">
        <v>415</v>
      </c>
      <c r="L110"/>
    </row>
    <row r="111" spans="1:12" ht="75" x14ac:dyDescent="0.25">
      <c r="A111">
        <v>19</v>
      </c>
      <c r="B111" s="20">
        <v>83</v>
      </c>
      <c r="C111" s="19" t="s">
        <v>450</v>
      </c>
      <c r="D111" s="26" t="s">
        <v>451</v>
      </c>
      <c r="E111" s="20" t="s">
        <v>452</v>
      </c>
      <c r="F111" s="27">
        <v>4473</v>
      </c>
      <c r="G111" s="27">
        <v>4696.6499999999996</v>
      </c>
      <c r="H111" s="28">
        <v>46101</v>
      </c>
      <c r="I111" s="20" t="s">
        <v>66</v>
      </c>
      <c r="J111" s="20" t="s">
        <v>453</v>
      </c>
      <c r="K111" s="20" t="s">
        <v>454</v>
      </c>
      <c r="L111"/>
    </row>
    <row r="112" spans="1:12" ht="75" x14ac:dyDescent="0.25">
      <c r="A112">
        <v>20</v>
      </c>
      <c r="B112" s="20">
        <v>82</v>
      </c>
      <c r="C112" s="19" t="s">
        <v>446</v>
      </c>
      <c r="D112" s="26" t="s">
        <v>447</v>
      </c>
      <c r="E112" s="20" t="s">
        <v>56</v>
      </c>
      <c r="F112" s="27">
        <v>424.6</v>
      </c>
      <c r="G112" s="27">
        <v>445.83</v>
      </c>
      <c r="H112" s="28">
        <v>46101</v>
      </c>
      <c r="I112" s="20" t="s">
        <v>420</v>
      </c>
      <c r="J112" s="20" t="s">
        <v>448</v>
      </c>
      <c r="K112" s="20" t="s">
        <v>449</v>
      </c>
      <c r="L112"/>
    </row>
    <row r="113" spans="1:12" ht="75" x14ac:dyDescent="0.25">
      <c r="A113">
        <v>21</v>
      </c>
      <c r="B113" s="20">
        <v>81</v>
      </c>
      <c r="C113" s="19" t="s">
        <v>441</v>
      </c>
      <c r="D113" s="26" t="s">
        <v>442</v>
      </c>
      <c r="E113" s="20" t="s">
        <v>337</v>
      </c>
      <c r="F113" s="27">
        <v>853593.65</v>
      </c>
      <c r="G113" s="27">
        <v>1032848.32</v>
      </c>
      <c r="H113" s="28">
        <v>46101</v>
      </c>
      <c r="I113" s="20" t="s">
        <v>443</v>
      </c>
      <c r="J113" s="20" t="s">
        <v>444</v>
      </c>
      <c r="K113" s="20" t="s">
        <v>445</v>
      </c>
      <c r="L113"/>
    </row>
    <row r="114" spans="1:12" ht="150" x14ac:dyDescent="0.25">
      <c r="A114">
        <v>22</v>
      </c>
      <c r="B114" s="20">
        <v>84</v>
      </c>
      <c r="C114" s="19" t="s">
        <v>412</v>
      </c>
      <c r="D114" s="26" t="s">
        <v>455</v>
      </c>
      <c r="E114" s="20" t="s">
        <v>65</v>
      </c>
      <c r="F114" s="27">
        <v>1358.1</v>
      </c>
      <c r="G114" s="27">
        <v>1426.01</v>
      </c>
      <c r="H114" s="28">
        <v>46101</v>
      </c>
      <c r="I114" s="20" t="s">
        <v>42</v>
      </c>
      <c r="J114" s="20" t="s">
        <v>456</v>
      </c>
      <c r="K114" s="20" t="s">
        <v>457</v>
      </c>
      <c r="L114"/>
    </row>
    <row r="115" spans="1:12" ht="75" x14ac:dyDescent="0.25">
      <c r="A115">
        <v>23</v>
      </c>
      <c r="B115" s="20">
        <v>88</v>
      </c>
      <c r="C115" s="19" t="s">
        <v>467</v>
      </c>
      <c r="D115" s="26" t="s">
        <v>468</v>
      </c>
      <c r="E115" s="20" t="s">
        <v>126</v>
      </c>
      <c r="F115" s="27">
        <v>660</v>
      </c>
      <c r="G115" s="27">
        <v>798.6</v>
      </c>
      <c r="H115" s="28">
        <v>46106</v>
      </c>
      <c r="I115" s="20" t="s">
        <v>469</v>
      </c>
      <c r="J115" s="20" t="s">
        <v>470</v>
      </c>
      <c r="K115" s="20" t="s">
        <v>471</v>
      </c>
      <c r="L115"/>
    </row>
    <row r="116" spans="1:12" ht="75" x14ac:dyDescent="0.25">
      <c r="B116" s="20"/>
      <c r="C116" s="19"/>
      <c r="D116" s="26" t="s">
        <v>468</v>
      </c>
      <c r="E116" s="20" t="s">
        <v>126</v>
      </c>
      <c r="F116" s="27">
        <v>1550</v>
      </c>
      <c r="G116" s="27">
        <v>1875.5</v>
      </c>
      <c r="H116" s="28">
        <v>46106</v>
      </c>
      <c r="I116" s="20" t="s">
        <v>183</v>
      </c>
      <c r="J116" s="20" t="s">
        <v>472</v>
      </c>
      <c r="K116" s="20" t="s">
        <v>471</v>
      </c>
      <c r="L116"/>
    </row>
    <row r="117" spans="1:12" ht="75" x14ac:dyDescent="0.25">
      <c r="B117" s="20"/>
      <c r="C117" s="19"/>
      <c r="D117" s="26" t="s">
        <v>468</v>
      </c>
      <c r="E117" s="20" t="s">
        <v>126</v>
      </c>
      <c r="F117" s="27">
        <v>134.4</v>
      </c>
      <c r="G117" s="27">
        <v>162.62</v>
      </c>
      <c r="H117" s="28">
        <v>46106</v>
      </c>
      <c r="I117" s="20" t="s">
        <v>473</v>
      </c>
      <c r="J117" s="20" t="s">
        <v>474</v>
      </c>
      <c r="K117" s="20" t="s">
        <v>471</v>
      </c>
      <c r="L117"/>
    </row>
    <row r="118" spans="1:12" ht="75" x14ac:dyDescent="0.25">
      <c r="B118" s="20"/>
      <c r="C118" s="19"/>
      <c r="D118" s="26" t="s">
        <v>468</v>
      </c>
      <c r="E118" s="20" t="s">
        <v>126</v>
      </c>
      <c r="F118" s="27">
        <v>5280</v>
      </c>
      <c r="G118" s="27">
        <v>6388.8</v>
      </c>
      <c r="H118" s="28">
        <v>46106</v>
      </c>
      <c r="I118" s="20" t="s">
        <v>216</v>
      </c>
      <c r="J118" s="20" t="s">
        <v>475</v>
      </c>
      <c r="K118" s="20" t="s">
        <v>471</v>
      </c>
      <c r="L118"/>
    </row>
    <row r="119" spans="1:12" ht="75" x14ac:dyDescent="0.25">
      <c r="B119" s="20"/>
      <c r="C119" s="19"/>
      <c r="D119" s="26" t="s">
        <v>468</v>
      </c>
      <c r="E119" s="20" t="s">
        <v>126</v>
      </c>
      <c r="F119" s="27">
        <v>8938</v>
      </c>
      <c r="G119" s="27">
        <v>10814.98</v>
      </c>
      <c r="H119" s="28">
        <v>46111</v>
      </c>
      <c r="I119" s="20" t="s">
        <v>186</v>
      </c>
      <c r="J119" s="20" t="s">
        <v>476</v>
      </c>
      <c r="K119" s="20" t="s">
        <v>471</v>
      </c>
      <c r="L119"/>
    </row>
    <row r="120" spans="1:12" ht="75" x14ac:dyDescent="0.25">
      <c r="A120">
        <v>24</v>
      </c>
      <c r="B120" s="20">
        <v>92</v>
      </c>
      <c r="C120" s="19" t="s">
        <v>291</v>
      </c>
      <c r="D120" s="26" t="s">
        <v>488</v>
      </c>
      <c r="E120" s="20" t="s">
        <v>41</v>
      </c>
      <c r="F120" s="27">
        <v>12634.8</v>
      </c>
      <c r="G120" s="27">
        <v>13266.54</v>
      </c>
      <c r="H120" s="33"/>
      <c r="I120" s="20" t="s">
        <v>272</v>
      </c>
      <c r="J120" s="32"/>
      <c r="K120" s="20" t="s">
        <v>489</v>
      </c>
      <c r="L120"/>
    </row>
    <row r="121" spans="1:12" ht="75" x14ac:dyDescent="0.25">
      <c r="B121" s="20"/>
      <c r="C121" s="19"/>
      <c r="D121" s="26" t="s">
        <v>488</v>
      </c>
      <c r="E121" s="20" t="s">
        <v>41</v>
      </c>
      <c r="F121" s="27">
        <v>169.8</v>
      </c>
      <c r="G121" s="27">
        <v>178.29</v>
      </c>
      <c r="H121" s="33"/>
      <c r="I121" s="20" t="s">
        <v>63</v>
      </c>
      <c r="J121" s="32"/>
      <c r="K121" s="20" t="s">
        <v>489</v>
      </c>
      <c r="L121"/>
    </row>
    <row r="122" spans="1:12" ht="75" x14ac:dyDescent="0.25">
      <c r="B122" s="20"/>
      <c r="C122" s="19"/>
      <c r="D122" s="26" t="s">
        <v>488</v>
      </c>
      <c r="E122" s="20" t="s">
        <v>41</v>
      </c>
      <c r="F122" s="27">
        <v>5748.46</v>
      </c>
      <c r="G122" s="27">
        <v>6035.88</v>
      </c>
      <c r="H122" s="33"/>
      <c r="I122" s="20" t="s">
        <v>42</v>
      </c>
      <c r="J122" s="32"/>
      <c r="K122" s="20" t="s">
        <v>489</v>
      </c>
      <c r="L122"/>
    </row>
    <row r="123" spans="1:12" ht="75" x14ac:dyDescent="0.25">
      <c r="B123" s="20"/>
      <c r="C123" s="19"/>
      <c r="D123" s="26" t="s">
        <v>488</v>
      </c>
      <c r="E123" s="20" t="s">
        <v>41</v>
      </c>
      <c r="F123" s="27">
        <v>7570</v>
      </c>
      <c r="G123" s="27">
        <v>7948.5</v>
      </c>
      <c r="H123" s="33"/>
      <c r="I123" s="20" t="s">
        <v>297</v>
      </c>
      <c r="J123" s="32"/>
      <c r="K123" s="20" t="s">
        <v>489</v>
      </c>
      <c r="L123"/>
    </row>
    <row r="124" spans="1:12" ht="75" x14ac:dyDescent="0.25">
      <c r="B124" s="20"/>
      <c r="C124" s="19"/>
      <c r="D124" s="26" t="s">
        <v>488</v>
      </c>
      <c r="E124" s="20" t="s">
        <v>41</v>
      </c>
      <c r="F124" s="27">
        <v>3916</v>
      </c>
      <c r="G124" s="27">
        <v>4111.8</v>
      </c>
      <c r="H124" s="33"/>
      <c r="I124" s="20" t="s">
        <v>277</v>
      </c>
      <c r="J124" s="32"/>
      <c r="K124" s="20" t="s">
        <v>489</v>
      </c>
      <c r="L124"/>
    </row>
    <row r="125" spans="1:12" ht="75" x14ac:dyDescent="0.25">
      <c r="B125" s="20"/>
      <c r="C125" s="19"/>
      <c r="D125" s="26" t="s">
        <v>488</v>
      </c>
      <c r="E125" s="20" t="s">
        <v>41</v>
      </c>
      <c r="F125" s="27">
        <v>352.1</v>
      </c>
      <c r="G125" s="27">
        <v>369.71</v>
      </c>
      <c r="H125" s="33"/>
      <c r="I125" s="20" t="s">
        <v>44</v>
      </c>
      <c r="J125" s="32"/>
      <c r="K125" s="20" t="s">
        <v>489</v>
      </c>
      <c r="L125"/>
    </row>
    <row r="126" spans="1:12" ht="75" x14ac:dyDescent="0.25">
      <c r="A126">
        <v>25</v>
      </c>
      <c r="B126" s="20">
        <v>94</v>
      </c>
      <c r="C126" s="19" t="s">
        <v>302</v>
      </c>
      <c r="D126" s="26" t="s">
        <v>492</v>
      </c>
      <c r="E126" s="20" t="s">
        <v>41</v>
      </c>
      <c r="F126" s="27">
        <v>206.25</v>
      </c>
      <c r="G126" s="27">
        <v>216.57</v>
      </c>
      <c r="H126" s="33"/>
      <c r="I126" s="20" t="s">
        <v>493</v>
      </c>
      <c r="J126" s="32"/>
      <c r="K126" s="20" t="s">
        <v>491</v>
      </c>
      <c r="L126"/>
    </row>
    <row r="127" spans="1:12" ht="75" x14ac:dyDescent="0.25">
      <c r="B127" s="20"/>
      <c r="C127" s="19"/>
      <c r="D127" s="26" t="s">
        <v>492</v>
      </c>
      <c r="E127" s="20" t="s">
        <v>41</v>
      </c>
      <c r="F127" s="27">
        <v>10668</v>
      </c>
      <c r="G127" s="27">
        <v>11201.4</v>
      </c>
      <c r="H127" s="33"/>
      <c r="I127" s="20" t="s">
        <v>494</v>
      </c>
      <c r="J127" s="32"/>
      <c r="K127" s="20" t="s">
        <v>491</v>
      </c>
      <c r="L127"/>
    </row>
    <row r="128" spans="1:12" ht="75" x14ac:dyDescent="0.25">
      <c r="A128">
        <v>26</v>
      </c>
      <c r="B128" s="20">
        <v>93</v>
      </c>
      <c r="C128" s="19" t="s">
        <v>270</v>
      </c>
      <c r="D128" s="26" t="s">
        <v>490</v>
      </c>
      <c r="E128" s="20" t="s">
        <v>41</v>
      </c>
      <c r="F128" s="27">
        <v>384.55</v>
      </c>
      <c r="G128" s="27">
        <v>403.78</v>
      </c>
      <c r="H128" s="33"/>
      <c r="I128" s="20" t="s">
        <v>42</v>
      </c>
      <c r="J128" s="32"/>
      <c r="K128" s="20" t="s">
        <v>491</v>
      </c>
      <c r="L128"/>
    </row>
    <row r="129" spans="1:12" ht="75" x14ac:dyDescent="0.25">
      <c r="B129" s="20"/>
      <c r="C129" s="19"/>
      <c r="D129" s="26" t="s">
        <v>490</v>
      </c>
      <c r="E129" s="20" t="s">
        <v>41</v>
      </c>
      <c r="F129" s="27">
        <v>408.42</v>
      </c>
      <c r="G129" s="27">
        <v>428.84</v>
      </c>
      <c r="H129" s="33"/>
      <c r="I129" s="20" t="s">
        <v>63</v>
      </c>
      <c r="J129" s="32"/>
      <c r="K129" s="20" t="s">
        <v>491</v>
      </c>
      <c r="L129"/>
    </row>
    <row r="130" spans="1:12" ht="75" x14ac:dyDescent="0.25">
      <c r="B130" s="20"/>
      <c r="C130" s="19"/>
      <c r="D130" s="26" t="s">
        <v>490</v>
      </c>
      <c r="E130" s="20" t="s">
        <v>41</v>
      </c>
      <c r="F130" s="27">
        <v>208.72</v>
      </c>
      <c r="G130" s="27">
        <v>219.16</v>
      </c>
      <c r="H130" s="33"/>
      <c r="I130" s="20" t="s">
        <v>272</v>
      </c>
      <c r="J130" s="32"/>
      <c r="K130" s="20" t="s">
        <v>491</v>
      </c>
      <c r="L130"/>
    </row>
    <row r="131" spans="1:12" ht="75" x14ac:dyDescent="0.25">
      <c r="B131" s="20"/>
      <c r="C131" s="19"/>
      <c r="D131" s="26" t="s">
        <v>490</v>
      </c>
      <c r="E131" s="20" t="s">
        <v>41</v>
      </c>
      <c r="F131" s="27">
        <v>2889.94</v>
      </c>
      <c r="G131" s="27">
        <v>3034.43</v>
      </c>
      <c r="H131" s="33"/>
      <c r="I131" s="20" t="s">
        <v>44</v>
      </c>
      <c r="J131" s="32"/>
      <c r="K131" s="20" t="s">
        <v>491</v>
      </c>
      <c r="L131"/>
    </row>
    <row r="132" spans="1:12" ht="75" x14ac:dyDescent="0.25">
      <c r="B132" s="20"/>
      <c r="C132" s="19"/>
      <c r="D132" s="26" t="s">
        <v>490</v>
      </c>
      <c r="E132" s="20" t="s">
        <v>41</v>
      </c>
      <c r="F132" s="27">
        <v>719.2</v>
      </c>
      <c r="G132" s="27">
        <v>755.16</v>
      </c>
      <c r="H132" s="33"/>
      <c r="I132" s="20" t="s">
        <v>275</v>
      </c>
      <c r="J132" s="32"/>
      <c r="K132" s="20" t="s">
        <v>491</v>
      </c>
      <c r="L132"/>
    </row>
    <row r="133" spans="1:12" ht="75" x14ac:dyDescent="0.25">
      <c r="B133" s="20"/>
      <c r="C133" s="19"/>
      <c r="D133" s="26" t="s">
        <v>490</v>
      </c>
      <c r="E133" s="20" t="s">
        <v>41</v>
      </c>
      <c r="F133" s="27">
        <v>1024</v>
      </c>
      <c r="G133" s="27">
        <v>1075.2</v>
      </c>
      <c r="H133" s="33"/>
      <c r="I133" s="20" t="s">
        <v>62</v>
      </c>
      <c r="J133" s="32"/>
      <c r="K133" s="20" t="s">
        <v>491</v>
      </c>
      <c r="L133"/>
    </row>
    <row r="134" spans="1:12" ht="75" x14ac:dyDescent="0.25">
      <c r="A134">
        <v>27</v>
      </c>
      <c r="B134" s="20">
        <v>91</v>
      </c>
      <c r="C134" s="19" t="s">
        <v>467</v>
      </c>
      <c r="D134" s="26" t="s">
        <v>485</v>
      </c>
      <c r="E134" s="20" t="s">
        <v>126</v>
      </c>
      <c r="F134" s="27">
        <v>8550</v>
      </c>
      <c r="G134" s="27">
        <v>10345.5</v>
      </c>
      <c r="H134" s="28">
        <v>46111</v>
      </c>
      <c r="I134" s="20" t="s">
        <v>186</v>
      </c>
      <c r="J134" s="20" t="s">
        <v>486</v>
      </c>
      <c r="K134" s="20" t="s">
        <v>487</v>
      </c>
      <c r="L134" s="40" t="s">
        <v>495</v>
      </c>
    </row>
    <row r="135" spans="1:12" x14ac:dyDescent="0.25">
      <c r="E135" s="21" t="s">
        <v>45</v>
      </c>
      <c r="F135" s="22">
        <f>SUM(F77:F134)</f>
        <v>1056578.58</v>
      </c>
      <c r="G135" s="22">
        <f>SUM(G77:G134)</f>
        <v>1260169.1140000001</v>
      </c>
      <c r="L135" s="23">
        <v>1056578.58</v>
      </c>
    </row>
  </sheetData>
  <autoFilter ref="B1:K136" xr:uid="{D29EED0F-29DA-4F7A-BB12-E1F2C61E085A}">
    <sortState xmlns:xlrd2="http://schemas.microsoft.com/office/spreadsheetml/2017/richdata2" ref="B2:K136">
      <sortCondition ref="D1:D136"/>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Bendra I ketv.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Vaidas Šakalis</dc:creator>
  <cp:lastModifiedBy>Vaidas Šakalis</cp:lastModifiedBy>
  <cp:lastPrinted>2020-07-23T06:35:09Z</cp:lastPrinted>
  <dcterms:created xsi:type="dcterms:W3CDTF">2015-06-05T18:17:20Z</dcterms:created>
  <dcterms:modified xsi:type="dcterms:W3CDTF">2026-03-31T08:37:05Z</dcterms:modified>
</cp:coreProperties>
</file>