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20"/>
  <workbookPr/>
  <mc:AlternateContent xmlns:mc="http://schemas.openxmlformats.org/markup-compatibility/2006">
    <mc:Choice Requires="x15">
      <x15ac:absPath xmlns:x15ac="http://schemas.microsoft.com/office/spreadsheetml/2010/11/ac" url="/Users/vaidaskuk/Downloads/"/>
    </mc:Choice>
  </mc:AlternateContent>
  <xr:revisionPtr revIDLastSave="0" documentId="8_{0C47E97E-75CD-D446-84AB-3EEB6245D438}" xr6:coauthVersionLast="47" xr6:coauthVersionMax="47" xr10:uidLastSave="{00000000-0000-0000-0000-000000000000}"/>
  <bookViews>
    <workbookView xWindow="-20" yWindow="600" windowWidth="28800" windowHeight="15720" xr2:uid="{00000000-000D-0000-FFFF-FFFF00000000}"/>
  </bookViews>
  <sheets>
    <sheet name="Sheet1" sheetId="1" r:id="rId1"/>
    <sheet name="Bendra I ketv." sheetId="10" r:id="rId2"/>
    <sheet name="Bendra II ketv." sheetId="11" r:id="rId3"/>
    <sheet name="Bendra III ketv." sheetId="12" r:id="rId4"/>
  </sheets>
  <definedNames>
    <definedName name="_xlnm._FilterDatabase" localSheetId="1" hidden="1">'Bendra I ketv.'!$B$1:$K$136</definedName>
    <definedName name="_xlnm._FilterDatabase" localSheetId="2" hidden="1">'Bendra II ketv.'!$B$1:$K$2154</definedName>
    <definedName name="_xlnm._FilterDatabase" localSheetId="3" hidden="1">'Bendra III ketv.'!$B$1:$L$1936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 i="1" l="1"/>
  <c r="G5" i="1"/>
  <c r="G4" i="1"/>
  <c r="E5" i="1"/>
  <c r="F126" i="12"/>
  <c r="G126" i="12"/>
  <c r="G82" i="12"/>
  <c r="F82" i="12"/>
  <c r="F79" i="12"/>
  <c r="G79" i="12"/>
  <c r="G174" i="11"/>
  <c r="F174" i="11"/>
  <c r="F99" i="11"/>
  <c r="G102" i="11"/>
  <c r="F102" i="11"/>
  <c r="G99" i="11"/>
  <c r="F135" i="10"/>
  <c r="G135" i="10"/>
  <c r="F75" i="10"/>
  <c r="G75" i="10"/>
</calcChain>
</file>

<file path=xl/sharedStrings.xml><?xml version="1.0" encoding="utf-8"?>
<sst xmlns="http://schemas.openxmlformats.org/spreadsheetml/2006/main" count="2476" uniqueCount="1441">
  <si>
    <t xml:space="preserve">Simbolis </t>
  </si>
  <si>
    <t xml:space="preserve">Rodiklis </t>
  </si>
  <si>
    <t xml:space="preserve">Aprašymas </t>
  </si>
  <si>
    <t xml:space="preserve">Apskaičiavimas ir duomenų šaltiniai </t>
  </si>
  <si>
    <t>Rezultatas</t>
  </si>
  <si>
    <t>Bendra viešiesiems pirkimams išleidžiama suma, Eur</t>
  </si>
  <si>
    <t>S</t>
  </si>
  <si>
    <t>Rodiklis parodo viešųjų pirkimų būdu sudaromų sutarčių vertę.</t>
  </si>
  <si>
    <t>Rodiklis apskaičiuojamas pagal pirkimų vykdytojų pateiktose pirkimų procedūrų, pirkimų metinėse ir per CPO vykdytų pirkimų ataskaitose nurodytą įvykusių pirkimų sutarčių vertę.</t>
  </si>
  <si>
    <t>NP</t>
  </si>
  <si>
    <t>Bendras viešųjų pirkimų skaičius</t>
  </si>
  <si>
    <t>Rodiklis parodo įvykusių viešųjų pirkimų skaičių.</t>
  </si>
  <si>
    <t>Rodiklis apskaičiuojamas pagal pirkimų vykdytojų pateiktose pirkimų procedūrų, pirkimų metinėse ir per CPO vykdytų pirkimų ataskaitose nurodytą įvykusių pirkimų skaičių.</t>
  </si>
  <si>
    <t>Centralizuotų pirkimų skaičiaus / vertės dalis nuo visų pirkimų skaičiaus / vertės, proc.</t>
  </si>
  <si>
    <t>RNP_C</t>
  </si>
  <si>
    <t>Rodiklis parodo, kokią pirkimų (tarptautinių ir supaprastintų) dalį užima centralizuoti pirkimai (pagal vertę ir pagal skaičių).</t>
  </si>
  <si>
    <t>Rodiklis apskaičiuojamas kaip centralizuotai vykdytų pirkimų santykis su visais įvykusiais pirkimais (pagal vertę ir skaičių) pagal pirkimų procedūrų ir per CPO vykdytų pirkimų ataskaitų duomenis.</t>
  </si>
  <si>
    <t>RNP_K</t>
  </si>
  <si>
    <t>Rodiklis parodo pirkimų vykdytojų dialogo su rinkos dalyviais dažnį. Rinkos konsultacijos leidžia pirkimų vykdytojams tinkamai pasirengti pirkimui, o potencialiems tiekėjams geriau suprasti pirkimų vykdytojų poreikius, parengti konkurencingus, kriterijus atitinkančius pasiūlymus.</t>
  </si>
  <si>
    <t>Viešųjų pirkimų apimtis, efektyvumas ir konkurencinė viešųjų pirkimų aplinka</t>
  </si>
  <si>
    <t>C_OS</t>
  </si>
  <si>
    <t>Atliktų rinkos konsultacijų skaičiaus dalis nuo bendro įvykusių pirkimų skaičiaus, proc.</t>
  </si>
  <si>
    <t>Pirkimų iš „vieno tiekėjo“ skaičiaus dalis, proc.</t>
  </si>
  <si>
    <t>Supaprastinti pirkimai</t>
  </si>
  <si>
    <t>Mažos vertės pirkimai</t>
  </si>
  <si>
    <t>Rodiklis apskaičiuojamas kaip CVP IS paskelbtų arba kitais įrodymais pagrįstų* rinkos konsultacijų skaičiaus ir bendro įvykusių pirkimų skaičiaus santykis pagal pirkimų vykdytojų paskelbtų rinkos konsultacijų skaičių bei pirkimų procedūrų ir per CPO vykdytų pirkimų ataskaitose nurodytą įvykusių pirkimų skaičių.</t>
  </si>
  <si>
    <t>*savanoriškai buvo skelbti techninių specifikacijų ir konkurso sąlygų projektai, dėl kurių tiekėjai galėjo teikti pastabas ir pasiūlymus</t>
  </si>
  <si>
    <t>Visi pirkimai</t>
  </si>
  <si>
    <t>Tarptautiniai, supaprastinti ir CPO pirkimai (be Mažos vertės pirkimų)</t>
  </si>
  <si>
    <t>Tarptautiniai pirkimai (įskaitant CPO)</t>
  </si>
  <si>
    <t>Eil. Nr.</t>
  </si>
  <si>
    <t>Pirkimo pavadinimas</t>
  </si>
  <si>
    <t>Pirkimo būdas; Nr.</t>
  </si>
  <si>
    <t>BVPŽ kodai</t>
  </si>
  <si>
    <t>Bendra pirkimo vertė Eur be PVM</t>
  </si>
  <si>
    <t>Bendra pirkimo vertė Eur su PVM</t>
  </si>
  <si>
    <t>Sutarties/ sąskaitos sudarymo data</t>
  </si>
  <si>
    <t xml:space="preserve">Tiekėjo pavadinimas* </t>
  </si>
  <si>
    <t>Sutarties Nr. / trukmė      (be apmo-kėjimo)</t>
  </si>
  <si>
    <t>Kita informacija (vykdytas elektroninis pirkimas, pagal VPĮ 23 straipsnio nuostatas ir kt.)</t>
  </si>
  <si>
    <t>Apklausa</t>
  </si>
  <si>
    <t>33600000-6</t>
  </si>
  <si>
    <t>UAB "Limedika"</t>
  </si>
  <si>
    <t>33100000-1</t>
  </si>
  <si>
    <t>UAB "Entafarma"</t>
  </si>
  <si>
    <t>Viso:</t>
  </si>
  <si>
    <t>-</t>
  </si>
  <si>
    <t>30200000-1</t>
  </si>
  <si>
    <t>Tarptautiniai, supaprastinti (be Mažos vertės pirkimų)</t>
  </si>
  <si>
    <t>Nebuvo vykdyta supaprastintų skelbiamų pirkimų</t>
  </si>
  <si>
    <t>80500000-9</t>
  </si>
  <si>
    <t>30100000-0</t>
  </si>
  <si>
    <t>39100000-3</t>
  </si>
  <si>
    <t>Lietuvos sveikatos mokslų universitetas</t>
  </si>
  <si>
    <t>UAB Kesko Senukai Lithuania</t>
  </si>
  <si>
    <t>44100000-1</t>
  </si>
  <si>
    <t>33190000-8</t>
  </si>
  <si>
    <t>66500000-5</t>
  </si>
  <si>
    <t>15800000-6</t>
  </si>
  <si>
    <t>UAB Rimi Lietuva</t>
  </si>
  <si>
    <t>39700000-9</t>
  </si>
  <si>
    <t>UAB "Liukrena"</t>
  </si>
  <si>
    <t>UAB "Tamro"</t>
  </si>
  <si>
    <t>Įvairūs maisto produktai pagal poreikį</t>
  </si>
  <si>
    <t>33700000-7</t>
  </si>
  <si>
    <t>UAB "Barameda"</t>
  </si>
  <si>
    <t>66100000-1</t>
  </si>
  <si>
    <t>AB SEB bankas</t>
  </si>
  <si>
    <t>UAB SKYTECH.LT</t>
  </si>
  <si>
    <t>UAB Militra</t>
  </si>
  <si>
    <t>44400000-4</t>
  </si>
  <si>
    <t>UAB Rumsavita</t>
  </si>
  <si>
    <t>32300000-6</t>
  </si>
  <si>
    <t>31500000-1</t>
  </si>
  <si>
    <t>„Vieno tiekėjo“ pirkimai (be mažos vertės pirkimų, kurių vertė iki 15 000 eurų be PVM).</t>
  </si>
  <si>
    <t>Nebuvo vykdyta mažos vertės pirkimų virš 15.000,00 Eur</t>
  </si>
  <si>
    <t>Tarptautiniai, supaprastinti ir Mažos vertės pirkimai virš 15 000 tūkst. pagal pirkimo dalis</t>
  </si>
  <si>
    <t>Rodiklis parodo viešųjų pirkimų dalį, kai konkurse dalyvavęs vienintelis tiekėjas neturėjo konkurencijos. Rodiklis gali būti apskaičiuojamas pagal šiuos duomenų šaltinius: 1.supaprastinti pirkimai CVP IS duomenimis – rodiklis apskaičiuojamas pagal viešųjų pirkimų procedūrų ataskaitų preliminariosios pasiūlymų eilės duomenis apie pateiktų pasiūlymų skaičių kiekvienai pirkimo objekto daliai atskirai, neįtraukiant atmestų pasiūlymų; 2. tarptautiniai pirkimai TED duomenis – rodiklis apskaičiuojamas pagal tarptautinių skelbimų apie pirkimo sutarties skyrimą duomenis apie gautų pasiūlymų skaičių (įskaitant atmestus pasiūlymus); 3. mažos vertės pirkimai virš 15000 eurų be PVM – rodiklis apskaičiuojamas pagal pirkimų vykdytojų vidaus dokumentuose užfiksuotų mažos vertės pirkimui pagal pirkimo objektą pateiktų pasiūlymų skaičių kiekvienai pirkimo objekto daliai atskirai (pvz. mažos vertės pirkimo tiekėjų apklausos pažyma, elektroniniai laiškai, sąskaitos faktūros ar pan.) neįtraukiant atmestų pasiūlymų.</t>
  </si>
  <si>
    <t>LT-2026-685</t>
  </si>
  <si>
    <t>Žodžiu BV16-3/26, 89868-1 Pirkimas metų eigoje</t>
  </si>
  <si>
    <t>Tekstilės gaminiai: lovatiesės, antklodės, pagalvės ir kt.</t>
  </si>
  <si>
    <t>39500000-7</t>
  </si>
  <si>
    <t>UAB Nostra</t>
  </si>
  <si>
    <t>MP26/0026</t>
  </si>
  <si>
    <t>Žodžiu BV16-1/26, 89924-1</t>
  </si>
  <si>
    <t>Abrazyvinis gelis 24 vnt. ir neurodiagnostinė pasta 8 vnt. elektroencefalo-gramoms</t>
  </si>
  <si>
    <t>UAB Hospitex Diagnostics Kaunas</t>
  </si>
  <si>
    <t>HDK2601031</t>
  </si>
  <si>
    <t>Žodžiu BV16-20/26, 89408-2</t>
  </si>
  <si>
    <t>Medikamentas Lavanid 2  0,04% 1000ml. 36 flak.</t>
  </si>
  <si>
    <t>UAB Kavita</t>
  </si>
  <si>
    <t>RD-000269</t>
  </si>
  <si>
    <t>Žodžiu BV16-25/26, 89408-3</t>
  </si>
  <si>
    <t>Metinė atskaitomybe pagal VSAFAS</t>
  </si>
  <si>
    <t>UAB Mokesčių srautas</t>
  </si>
  <si>
    <t>MSIN88447</t>
  </si>
  <si>
    <t>Žodžiu BV16-26/26, 89456-3</t>
  </si>
  <si>
    <t>Įrengimų, įrankių ir technikos nuoma</t>
  </si>
  <si>
    <t>45500000-2</t>
  </si>
  <si>
    <t>UAB Gotas</t>
  </si>
  <si>
    <t>Ilgalaikė žodinė sutartis</t>
  </si>
  <si>
    <t>Žodžiu BV16-29/26, 89938-1</t>
  </si>
  <si>
    <t>Baldinės plokštės ir priedai baldų gamybos darbų užbaigimui</t>
  </si>
  <si>
    <t>44191300-8</t>
  </si>
  <si>
    <t xml:space="preserve">UAB ULMAS </t>
  </si>
  <si>
    <t>UVS1087304</t>
  </si>
  <si>
    <t>Žodžiu BV16-28/26, 89831-1</t>
  </si>
  <si>
    <t>Sniego valymo paslaugų pirkimas</t>
  </si>
  <si>
    <t>90600000-3</t>
  </si>
  <si>
    <t>MB Techeda</t>
  </si>
  <si>
    <t>S1-22/26, 2026-05-25</t>
  </si>
  <si>
    <r>
      <t xml:space="preserve">Raštu </t>
    </r>
    <r>
      <rPr>
        <sz val="11"/>
        <color indexed="17"/>
        <rFont val="Times New Roman"/>
        <family val="1"/>
        <charset val="186"/>
      </rPr>
      <t>Žalias pirkimas</t>
    </r>
    <r>
      <rPr>
        <sz val="11"/>
        <color indexed="8"/>
        <rFont val="Times New Roman"/>
        <family val="1"/>
        <charset val="186"/>
      </rPr>
      <t xml:space="preserve"> Neskelbiama BV16-14/26, 89989</t>
    </r>
  </si>
  <si>
    <t>Fango parafinas 800 kg.</t>
  </si>
  <si>
    <t>UAB Teida</t>
  </si>
  <si>
    <t>S1-23/26, 2027-03-28</t>
  </si>
  <si>
    <r>
      <t xml:space="preserve">Raštu </t>
    </r>
    <r>
      <rPr>
        <sz val="11"/>
        <color indexed="17"/>
        <rFont val="Times New Roman"/>
        <family val="1"/>
        <charset val="186"/>
      </rPr>
      <t>Žalias pirkimas</t>
    </r>
    <r>
      <rPr>
        <sz val="11"/>
        <color indexed="8"/>
        <rFont val="Times New Roman"/>
        <family val="1"/>
        <charset val="186"/>
      </rPr>
      <t xml:space="preserve"> CVP IS Neskelbiama BV16-17/26, 89408-1</t>
    </r>
  </si>
  <si>
    <t>Benzinas ir dyzelinas</t>
  </si>
  <si>
    <t>CPO374465</t>
  </si>
  <si>
    <t>09134200-9</t>
  </si>
  <si>
    <t>UAB "Viada LT"</t>
  </si>
  <si>
    <t>S2-13/26, 2027-01-27</t>
  </si>
  <si>
    <r>
      <t xml:space="preserve">Elektroninis Ekonominis naudingumas  </t>
    </r>
    <r>
      <rPr>
        <sz val="11"/>
        <color indexed="17"/>
        <rFont val="Times New Roman"/>
        <family val="1"/>
        <charset val="186"/>
      </rPr>
      <t>Žalias pirkimas</t>
    </r>
    <r>
      <rPr>
        <sz val="11"/>
        <color indexed="8"/>
        <rFont val="Times New Roman"/>
        <family val="1"/>
        <charset val="186"/>
      </rPr>
      <t xml:space="preserve"> BV16-</t>
    </r>
    <r>
      <rPr>
        <sz val="11"/>
        <rFont val="Times New Roman"/>
        <family val="1"/>
        <charset val="186"/>
      </rPr>
      <t>10</t>
    </r>
    <r>
      <rPr>
        <sz val="11"/>
        <color indexed="8"/>
        <rFont val="Times New Roman"/>
        <family val="1"/>
        <charset val="186"/>
      </rPr>
      <t>/26, 89803</t>
    </r>
  </si>
  <si>
    <t>Medicininė įranga, įvairios medicininės priemonės pagal poreikį Vaisiaus vandenų nutekėjimo (T22- 200 vnt.), nėštumo (T23-400 vnt.), Streptococcus  A antigeno nustatymo (T28-2500 vnt.) testai</t>
  </si>
  <si>
    <t>CPO374469</t>
  </si>
  <si>
    <t>15100000-9</t>
  </si>
  <si>
    <t>UAB "Mediq Lietuva"</t>
  </si>
  <si>
    <t>S2-12/26, 2028-01-27</t>
  </si>
  <si>
    <r>
      <t xml:space="preserve">Elektroninis  </t>
    </r>
    <r>
      <rPr>
        <sz val="11"/>
        <color indexed="17"/>
        <rFont val="Times New Roman"/>
        <family val="1"/>
        <charset val="186"/>
      </rPr>
      <t>Žalias pirkimas</t>
    </r>
    <r>
      <rPr>
        <sz val="11"/>
        <color indexed="8"/>
        <rFont val="Times New Roman"/>
        <family val="1"/>
        <charset val="186"/>
      </rPr>
      <t xml:space="preserve"> BV16-</t>
    </r>
    <r>
      <rPr>
        <sz val="11"/>
        <rFont val="Times New Roman"/>
        <family val="1"/>
        <charset val="186"/>
      </rPr>
      <t>13</t>
    </r>
    <r>
      <rPr>
        <sz val="11"/>
        <color indexed="8"/>
        <rFont val="Times New Roman"/>
        <family val="1"/>
        <charset val="186"/>
      </rPr>
      <t>/26, 89405-2</t>
    </r>
  </si>
  <si>
    <t>UAB "Euromedika"</t>
  </si>
  <si>
    <t>S2-14/26, 2027-01-27</t>
  </si>
  <si>
    <t>L.Šipelienės IĮ "Guobynė"</t>
  </si>
  <si>
    <t>S2-15/26, 2027-01-28</t>
  </si>
  <si>
    <t>Medicininė įranga, įvairios medicininės priemonės pagal poreikį (Gelis ultragarsiniams tyrimams 110 kg ( išfasuota po 5 kg, su dozatoriumi)(GUT3))</t>
  </si>
  <si>
    <t>CPO374446</t>
  </si>
  <si>
    <t>A.Zapalskio IĮ "Azas"</t>
  </si>
  <si>
    <t>S2-16/26, 2027-01-28</t>
  </si>
  <si>
    <r>
      <t xml:space="preserve">Elektroninis  </t>
    </r>
    <r>
      <rPr>
        <sz val="11"/>
        <color indexed="17"/>
        <rFont val="Times New Roman"/>
        <family val="1"/>
        <charset val="186"/>
      </rPr>
      <t>Žalias pirkimas</t>
    </r>
    <r>
      <rPr>
        <sz val="11"/>
        <color indexed="8"/>
        <rFont val="Times New Roman"/>
        <family val="1"/>
        <charset val="186"/>
      </rPr>
      <t xml:space="preserve"> BV16-</t>
    </r>
    <r>
      <rPr>
        <sz val="11"/>
        <rFont val="Times New Roman"/>
        <family val="1"/>
        <charset val="186"/>
      </rPr>
      <t>9</t>
    </r>
    <r>
      <rPr>
        <sz val="11"/>
        <color indexed="8"/>
        <rFont val="Times New Roman"/>
        <family val="1"/>
        <charset val="186"/>
      </rPr>
      <t>/26, 89405-1</t>
    </r>
  </si>
  <si>
    <t>Įvairūs maisto produktai per CPO (Duonos gaminių pirkimas ir pristatymas)</t>
  </si>
  <si>
    <t>CPO374452</t>
  </si>
  <si>
    <t>UAB "Klaipėdos duona"</t>
  </si>
  <si>
    <t>S2-17/26, 2027-01-29</t>
  </si>
  <si>
    <r>
      <t xml:space="preserve">Elektroninis  </t>
    </r>
    <r>
      <rPr>
        <sz val="11"/>
        <color indexed="17"/>
        <rFont val="Times New Roman"/>
        <family val="1"/>
        <charset val="186"/>
      </rPr>
      <t>Žalias pirkimas</t>
    </r>
    <r>
      <rPr>
        <sz val="11"/>
        <color indexed="8"/>
        <rFont val="Times New Roman"/>
        <family val="1"/>
        <charset val="186"/>
      </rPr>
      <t xml:space="preserve"> BV16-</t>
    </r>
    <r>
      <rPr>
        <sz val="11"/>
        <rFont val="Times New Roman"/>
        <family val="1"/>
        <charset val="186"/>
      </rPr>
      <t>11</t>
    </r>
    <r>
      <rPr>
        <sz val="11"/>
        <color indexed="8"/>
        <rFont val="Times New Roman"/>
        <family val="1"/>
        <charset val="186"/>
      </rPr>
      <t>/26, 89800-1</t>
    </r>
  </si>
  <si>
    <t>Durų praėjimo kontrolės kortelės (operacinio bloko personalui)</t>
  </si>
  <si>
    <t>22400000-4</t>
  </si>
  <si>
    <t>UAB Digitalas</t>
  </si>
  <si>
    <t>IGIT NR. 026000631</t>
  </si>
  <si>
    <t>Žodžiu BV16-33/26, 89886-1</t>
  </si>
  <si>
    <t>KMU769 Antrojo nėštumotrečdalio vaisiaus ultragarsinis tyrimas (patikra) 16 val. (Kastienė)</t>
  </si>
  <si>
    <t>MA13017295</t>
  </si>
  <si>
    <t>Žodžiu BV16-12/26, 89456-1</t>
  </si>
  <si>
    <t>Geros higienos praktikos taisyklės viešojo maitinimo įmonėms dokumentas</t>
  </si>
  <si>
    <t>22800000-8</t>
  </si>
  <si>
    <t>UAB Ad Infinitum</t>
  </si>
  <si>
    <t>INT 007328</t>
  </si>
  <si>
    <t>Žodžiu BV16-34/26, 89887-1</t>
  </si>
  <si>
    <t>Priemonės higieninei rankų antiseptikai</t>
  </si>
  <si>
    <t>33741300-9</t>
  </si>
  <si>
    <t>UAB DEIMENA</t>
  </si>
  <si>
    <t>S1-27/26, 2027-04-02</t>
  </si>
  <si>
    <r>
      <t xml:space="preserve">Raštu </t>
    </r>
    <r>
      <rPr>
        <sz val="11"/>
        <color indexed="17"/>
        <rFont val="Times New Roman"/>
        <family val="1"/>
        <charset val="186"/>
      </rPr>
      <t>Žalias pirkimas</t>
    </r>
    <r>
      <rPr>
        <sz val="11"/>
        <color indexed="8"/>
        <rFont val="Times New Roman"/>
        <family val="1"/>
        <charset val="186"/>
      </rPr>
      <t xml:space="preserve"> CVP IS Neskelbiama BV16-15/26, 89840</t>
    </r>
  </si>
  <si>
    <t>Buitinė technika</t>
  </si>
  <si>
    <t>SSA004389624</t>
  </si>
  <si>
    <t>Žodžiu BV16-38/26, 89925-1</t>
  </si>
  <si>
    <t>Seifai</t>
  </si>
  <si>
    <t>UAB Ergo moduli</t>
  </si>
  <si>
    <t>MOD02375</t>
  </si>
  <si>
    <t>Žodžiu BV16-31/26, 89934-1</t>
  </si>
  <si>
    <t>TV ekrano su stovo nuoma (su pristatymu) VMKL operacinių, intensyviosios terapijos ir hemodializės skyrių atidarymo renginiui (1para)</t>
  </si>
  <si>
    <t>UAB ALTUM RETAIL</t>
  </si>
  <si>
    <t>S1-32/26, 2026-02-05</t>
  </si>
  <si>
    <r>
      <t xml:space="preserve">Žodžiu </t>
    </r>
    <r>
      <rPr>
        <sz val="11"/>
        <color indexed="17"/>
        <rFont val="Times New Roman"/>
        <family val="1"/>
        <charset val="186"/>
      </rPr>
      <t>Žalias pirkimas</t>
    </r>
    <r>
      <rPr>
        <sz val="11"/>
        <color indexed="8"/>
        <rFont val="Times New Roman"/>
        <family val="1"/>
        <charset val="186"/>
      </rPr>
      <t xml:space="preserve"> BV16-40/26, 89902-1</t>
    </r>
  </si>
  <si>
    <t>Turimų Microsoft 365 Business Standart 1 vnt. ir Basic 4 vnt. licencijų pratęsimas 12 mėn.</t>
  </si>
  <si>
    <t>48310000-4</t>
  </si>
  <si>
    <t>UAB Fortevento</t>
  </si>
  <si>
    <t>FV022514</t>
  </si>
  <si>
    <t>Žodžiu BV16-23/26, 89838-1</t>
  </si>
  <si>
    <t>Pirmosios medicinos pagalbos kursai</t>
  </si>
  <si>
    <t>S1-34/26, 2029-02-03</t>
  </si>
  <si>
    <r>
      <t xml:space="preserve">Žodžiu </t>
    </r>
    <r>
      <rPr>
        <sz val="11"/>
        <color indexed="17"/>
        <rFont val="Times New Roman"/>
        <family val="1"/>
        <charset val="186"/>
      </rPr>
      <t>Žalias pirkimas</t>
    </r>
    <r>
      <rPr>
        <sz val="11"/>
        <color indexed="8"/>
        <rFont val="Times New Roman"/>
        <family val="1"/>
        <charset val="186"/>
      </rPr>
      <t xml:space="preserve"> BV16-24/26, 89456-2</t>
    </r>
  </si>
  <si>
    <t>Įvairūs maisto produktai per CPO (Grūdų malūno produktų pirkimas ir pristatymas)</t>
  </si>
  <si>
    <t>CPO374848</t>
  </si>
  <si>
    <t>UAB "Laukesta"</t>
  </si>
  <si>
    <t>S2-19/26, 2027-02-03</t>
  </si>
  <si>
    <r>
      <t xml:space="preserve">Elektroninis  </t>
    </r>
    <r>
      <rPr>
        <sz val="11"/>
        <color indexed="17"/>
        <rFont val="Times New Roman"/>
        <family val="1"/>
        <charset val="186"/>
      </rPr>
      <t>Žalias pirkimas</t>
    </r>
    <r>
      <rPr>
        <sz val="11"/>
        <color indexed="8"/>
        <rFont val="Times New Roman"/>
        <family val="1"/>
        <charset val="186"/>
      </rPr>
      <t xml:space="preserve"> BV16-</t>
    </r>
    <r>
      <rPr>
        <sz val="11"/>
        <rFont val="Times New Roman"/>
        <family val="1"/>
        <charset val="186"/>
      </rPr>
      <t>18</t>
    </r>
    <r>
      <rPr>
        <sz val="11"/>
        <color indexed="8"/>
        <rFont val="Times New Roman"/>
        <family val="1"/>
        <charset val="186"/>
      </rPr>
      <t>/26, 89800-2</t>
    </r>
  </si>
  <si>
    <t>UAB "Samsonas"</t>
  </si>
  <si>
    <t>S2-18/26, 2027-02-03</t>
  </si>
  <si>
    <t>Renginio dalyvių matiniams (VMKL operacinių intensyviosios terapijos ir hemodializių skyrių atidarymas</t>
  </si>
  <si>
    <t>55500000-5</t>
  </si>
  <si>
    <t>UAB Dussmann Service</t>
  </si>
  <si>
    <t>DUS2600980</t>
  </si>
  <si>
    <t>Žodžiu BV16-44/26, 89957-1</t>
  </si>
  <si>
    <t>Endoskopų plovimo ir dezinfekcijos priemonės automatinėms mašinoms "Wassenburg WD415"</t>
  </si>
  <si>
    <t>24455000-8</t>
  </si>
  <si>
    <t>UAB Viva Medical</t>
  </si>
  <si>
    <t>S1-33/26, 2029-04-04</t>
  </si>
  <si>
    <r>
      <t xml:space="preserve">Raštu </t>
    </r>
    <r>
      <rPr>
        <sz val="11"/>
        <color indexed="17"/>
        <rFont val="Times New Roman"/>
        <family val="1"/>
        <charset val="186"/>
      </rPr>
      <t>Žalias pirkimas</t>
    </r>
    <r>
      <rPr>
        <sz val="11"/>
        <color indexed="8"/>
        <rFont val="Times New Roman"/>
        <family val="1"/>
        <charset val="186"/>
      </rPr>
      <t xml:space="preserve"> CVP IS Neskelbiama BV16-16/26, 89841-2</t>
    </r>
  </si>
  <si>
    <t>Video klipo kūrimo, filmavimo ir montavimo apie VMKL operacinių, intensyviosios terapijos ir hemodializių skyrių atidarymą darbai</t>
  </si>
  <si>
    <t>92100000-2</t>
  </si>
  <si>
    <t>Nerijus Žeknys</t>
  </si>
  <si>
    <t>NŽ_20262</t>
  </si>
  <si>
    <t>Žodžiu BV16-43/26, 89992-1</t>
  </si>
  <si>
    <t xml:space="preserve">Elektrinė kušetė Hemodializės sk. 1 vnt. </t>
  </si>
  <si>
    <t>UAB Medslauga</t>
  </si>
  <si>
    <t>ARD Nr.013268</t>
  </si>
  <si>
    <t>Žodžiu BV16-8/26, 89921-3</t>
  </si>
  <si>
    <t>Renginio vedėjo paslauga</t>
  </si>
  <si>
    <t>92300000-4</t>
  </si>
  <si>
    <t>Gerda Morozovienė Fizinis asmuo</t>
  </si>
  <si>
    <t>Žodžiu BV16-46/26, 89993-2</t>
  </si>
  <si>
    <t>Dviejų aukštų popieriaus-plastiko juostos pjaustyklė sterilizacinei</t>
  </si>
  <si>
    <t>UAB Sanovus</t>
  </si>
  <si>
    <t>SAN0048404</t>
  </si>
  <si>
    <t>Žodžiu BV16-30/26, 89892-1</t>
  </si>
  <si>
    <t>CPO375929</t>
  </si>
  <si>
    <t>UAB "Garliavos duona"</t>
  </si>
  <si>
    <t>S2-21/26, 2027-02-09</t>
  </si>
  <si>
    <r>
      <t xml:space="preserve">Elektroninis  </t>
    </r>
    <r>
      <rPr>
        <sz val="11"/>
        <color indexed="17"/>
        <rFont val="Times New Roman"/>
        <family val="1"/>
        <charset val="186"/>
      </rPr>
      <t>Žalias pirkimas</t>
    </r>
    <r>
      <rPr>
        <sz val="11"/>
        <color indexed="8"/>
        <rFont val="Times New Roman"/>
        <family val="1"/>
        <charset val="186"/>
      </rPr>
      <t xml:space="preserve"> BV16-</t>
    </r>
    <r>
      <rPr>
        <sz val="11"/>
        <rFont val="Times New Roman"/>
        <family val="1"/>
        <charset val="186"/>
      </rPr>
      <t>27</t>
    </r>
    <r>
      <rPr>
        <sz val="11"/>
        <color indexed="8"/>
        <rFont val="Times New Roman"/>
        <family val="1"/>
        <charset val="186"/>
      </rPr>
      <t>/26, 89800-3</t>
    </r>
  </si>
  <si>
    <t>Kopijavimo aparatų ir spausdintuvų nuoma ((NL1-2) nespalvinių lazerinių A4 formato spausdintuvų (5 vnt.))</t>
  </si>
  <si>
    <t>CPO375084</t>
  </si>
  <si>
    <t>30191000-4</t>
  </si>
  <si>
    <t>UAB "Printera"</t>
  </si>
  <si>
    <t>S2-22/26, 2028-02-09</t>
  </si>
  <si>
    <r>
      <t xml:space="preserve">Elektroninis  </t>
    </r>
    <r>
      <rPr>
        <sz val="11"/>
        <color indexed="17"/>
        <rFont val="Times New Roman"/>
        <family val="1"/>
        <charset val="186"/>
      </rPr>
      <t>Žalias pirkimas</t>
    </r>
    <r>
      <rPr>
        <sz val="11"/>
        <color indexed="8"/>
        <rFont val="Times New Roman"/>
        <family val="1"/>
        <charset val="186"/>
      </rPr>
      <t xml:space="preserve"> BV16-</t>
    </r>
    <r>
      <rPr>
        <sz val="11"/>
        <rFont val="Times New Roman"/>
        <family val="1"/>
        <charset val="186"/>
      </rPr>
      <t>19</t>
    </r>
    <r>
      <rPr>
        <sz val="11"/>
        <color indexed="8"/>
        <rFont val="Times New Roman"/>
        <family val="1"/>
        <charset val="186"/>
      </rPr>
      <t>/26, 89809-2</t>
    </r>
  </si>
  <si>
    <t>Kopijavimo aparatų ir spausdintuvų nuoma ((NL3-2) nespalvinių lazerinių A4 formato daugiafunkcinių įrenginių (10 vnt.))</t>
  </si>
  <si>
    <t>CPO375085</t>
  </si>
  <si>
    <t>UAB "Daily print"</t>
  </si>
  <si>
    <t>S2-20/26, 2028-02-09</t>
  </si>
  <si>
    <t>Plombavimo juostos priėmimo skubios pagalbos skyriui</t>
  </si>
  <si>
    <t>UAB Saugi plomba</t>
  </si>
  <si>
    <t>S13759</t>
  </si>
  <si>
    <t>Žodžiu BV16-54/26, 89892-2</t>
  </si>
  <si>
    <t>Per valstybines šventes gimusių naujagimių dovanos</t>
  </si>
  <si>
    <t>19200000-8</t>
  </si>
  <si>
    <t>UAB Danesa</t>
  </si>
  <si>
    <t>DAN149412</t>
  </si>
  <si>
    <t>Žodžiu BV16-51/26, 89878-1</t>
  </si>
  <si>
    <t>Įvairūs medicininiai prietaisai (3-io p.d.)</t>
  </si>
  <si>
    <t>UAB M Prekyba</t>
  </si>
  <si>
    <t>MPR2524</t>
  </si>
  <si>
    <t>Raštu CVP IS Neskelbiama BV16-7/26, 89407-1</t>
  </si>
  <si>
    <t>UAB AMI sprendimai</t>
  </si>
  <si>
    <t>ADMI 260185</t>
  </si>
  <si>
    <t>Druska ir druskos smėlio mišinys</t>
  </si>
  <si>
    <t>CPO377071</t>
  </si>
  <si>
    <t>34927100-2</t>
  </si>
  <si>
    <t>UAB "Keluva"</t>
  </si>
  <si>
    <t>S2-24/26, 2027-02-11</t>
  </si>
  <si>
    <r>
      <t xml:space="preserve">Elektroninis  </t>
    </r>
    <r>
      <rPr>
        <sz val="11"/>
        <color indexed="17"/>
        <rFont val="Times New Roman"/>
        <family val="1"/>
        <charset val="186"/>
      </rPr>
      <t>Žalias pirkimas</t>
    </r>
    <r>
      <rPr>
        <sz val="11"/>
        <color indexed="8"/>
        <rFont val="Times New Roman"/>
        <family val="1"/>
        <charset val="186"/>
      </rPr>
      <t xml:space="preserve"> BV16-</t>
    </r>
    <r>
      <rPr>
        <sz val="11"/>
        <color indexed="8"/>
        <rFont val="Times New Roman"/>
        <family val="1"/>
        <charset val="186"/>
      </rPr>
      <t>35</t>
    </r>
    <r>
      <rPr>
        <sz val="11"/>
        <color indexed="8"/>
        <rFont val="Times New Roman"/>
        <family val="1"/>
        <charset val="186"/>
      </rPr>
      <t>/26, 90051</t>
    </r>
  </si>
  <si>
    <t>Įprasto našumo išmanusis telefonas su įkrovikliu (operatyvinės ir vidinės atminties talpa - ne mažiau nei 3 GB operatyvinės atminties ir ne mažiau nei 64 GB vidinės atminties). CPO katalogo kodas MTS3-2. Kiekis 5 vnt.</t>
  </si>
  <si>
    <t>CPO376616</t>
  </si>
  <si>
    <t>32250000-0</t>
  </si>
  <si>
    <t>UAB "Bitė Lietuva"</t>
  </si>
  <si>
    <t>S2-25/26, 2026-02-23</t>
  </si>
  <si>
    <r>
      <t xml:space="preserve">Elektroninis  </t>
    </r>
    <r>
      <rPr>
        <sz val="11"/>
        <color indexed="17"/>
        <rFont val="Times New Roman"/>
        <family val="1"/>
        <charset val="186"/>
      </rPr>
      <t>Žalias pirkimas</t>
    </r>
    <r>
      <rPr>
        <sz val="11"/>
        <color indexed="8"/>
        <rFont val="Times New Roman"/>
        <family val="1"/>
        <charset val="186"/>
      </rPr>
      <t xml:space="preserve"> BV16-</t>
    </r>
    <r>
      <rPr>
        <sz val="11"/>
        <rFont val="Times New Roman"/>
        <family val="1"/>
        <charset val="186"/>
      </rPr>
      <t>32</t>
    </r>
    <r>
      <rPr>
        <sz val="11"/>
        <color indexed="8"/>
        <rFont val="Times New Roman"/>
        <family val="1"/>
        <charset val="186"/>
      </rPr>
      <t>/26, 89812-1</t>
    </r>
  </si>
  <si>
    <t>Praustuvai pooperacinių patalpoms</t>
  </si>
  <si>
    <t>RUM0102062</t>
  </si>
  <si>
    <t>Žodžiu BV16-55/26, 89934-2</t>
  </si>
  <si>
    <t>DU viešajame sektoriuje nuo 2026-06-07: DK pokyčiai ir naujos rizikos darbdaviui (tiesioginė seminaro transliacija)</t>
  </si>
  <si>
    <t>MSIN89241</t>
  </si>
  <si>
    <t>Žodžiu BV16-56/26, 89456-4</t>
  </si>
  <si>
    <t>Maitinimo paslauga (blynai)</t>
  </si>
  <si>
    <t>DUS2600981</t>
  </si>
  <si>
    <t>Žodžiu BV16-50/26, 89957-2</t>
  </si>
  <si>
    <t>Straipsnis apie naujo ligoninės operacinių, intensyviosios terapijos ir hemodializių skyrių atidarymą laikraštyje, papildomai -informacija laikraščio viršelyje, bei straipsnis bus viešinamas internetiniame portale</t>
  </si>
  <si>
    <t>79340000-9</t>
  </si>
  <si>
    <t>UAB Lietuvos sveikata</t>
  </si>
  <si>
    <t>LS260000036</t>
  </si>
  <si>
    <t>Žodžiu BV16-49/26, 198770-1</t>
  </si>
  <si>
    <t>Vaistiniai preparatai (Vaistai (2022) 1 dalis)</t>
  </si>
  <si>
    <t>CPO377668</t>
  </si>
  <si>
    <t>UAB "Armila"</t>
  </si>
  <si>
    <t>S2-27/26, 2027-02-16</t>
  </si>
  <si>
    <r>
      <t xml:space="preserve">Elektroninis  </t>
    </r>
    <r>
      <rPr>
        <sz val="11"/>
        <color indexed="17"/>
        <rFont val="Times New Roman"/>
        <family val="1"/>
        <charset val="186"/>
      </rPr>
      <t>Žalias pirkimas</t>
    </r>
    <r>
      <rPr>
        <sz val="11"/>
        <color indexed="8"/>
        <rFont val="Times New Roman"/>
        <family val="1"/>
        <charset val="186"/>
      </rPr>
      <t xml:space="preserve"> BV16-</t>
    </r>
    <r>
      <rPr>
        <sz val="11"/>
        <rFont val="Times New Roman"/>
        <family val="1"/>
        <charset val="186"/>
      </rPr>
      <t>45</t>
    </r>
    <r>
      <rPr>
        <sz val="11"/>
        <color indexed="8"/>
        <rFont val="Times New Roman"/>
        <family val="1"/>
        <charset val="186"/>
      </rPr>
      <t>/26, 89415-1</t>
    </r>
  </si>
  <si>
    <t>UAB "Lex anso"</t>
  </si>
  <si>
    <t>S2-31/26, 2027-02-18</t>
  </si>
  <si>
    <t>UAB "B.Braun medikal"</t>
  </si>
  <si>
    <t>S2-28/26, 2027-02-18</t>
  </si>
  <si>
    <t>Laidinės klaviatūros (30 vnt.), laidinės pelės (30 vnt.), belaidės pelės (10 vnt.), belaidžių klaviatūrų ir pelių komplektai (10 vnt.)</t>
  </si>
  <si>
    <t>S11-171672</t>
  </si>
  <si>
    <t>Žodžiu BV16-37/26, 89893-1</t>
  </si>
  <si>
    <t>UVS1087822</t>
  </si>
  <si>
    <t>Žodžiu BV16-41/26, 89831-2</t>
  </si>
  <si>
    <t>Metalinės spintos hemodializės sk. 2 vnt.</t>
  </si>
  <si>
    <t>MOD02381</t>
  </si>
  <si>
    <t>Žodžiu BV16-2/26, 89921-1</t>
  </si>
  <si>
    <t>Cefiderocolum (Fetcroja) 1g milt.konc.infuz. tirp.</t>
  </si>
  <si>
    <t>UAB Lex ano</t>
  </si>
  <si>
    <t>LEXVP26617</t>
  </si>
  <si>
    <t>Žodžiu BV16-61/26, 201029</t>
  </si>
  <si>
    <t>Vaistiniai preparatai (Vaistai (2022) 2 dalis)</t>
  </si>
  <si>
    <t>CPO377669</t>
  </si>
  <si>
    <t>S2-32/26, 2027-02-18</t>
  </si>
  <si>
    <t>S2-30/26, 2027-02-18</t>
  </si>
  <si>
    <t>S2-29/26, 2027-02-18</t>
  </si>
  <si>
    <t>S2-33/26, 2027-02-18</t>
  </si>
  <si>
    <t>UAB "Fresenius Kabi Baltics"</t>
  </si>
  <si>
    <t>S2-34/26, 2027-02-18</t>
  </si>
  <si>
    <t>Sniego valymo paslaugos</t>
  </si>
  <si>
    <t>S1-45/26, 2026-02-20</t>
  </si>
  <si>
    <r>
      <t xml:space="preserve">Raštu </t>
    </r>
    <r>
      <rPr>
        <sz val="11"/>
        <color indexed="17"/>
        <rFont val="Times New Roman"/>
        <family val="1"/>
        <charset val="186"/>
      </rPr>
      <t>Žalias pirkimas</t>
    </r>
    <r>
      <rPr>
        <sz val="11"/>
        <color indexed="8"/>
        <rFont val="Times New Roman"/>
        <family val="1"/>
        <charset val="186"/>
      </rPr>
      <t xml:space="preserve"> CVP IS Neskelbiama BV16-48/26, 200342-1</t>
    </r>
  </si>
  <si>
    <t>Vaistiniai preparatai (Vaistai (2022) 3 dalis)</t>
  </si>
  <si>
    <t>CPO377671</t>
  </si>
  <si>
    <t>S2-35/26, 2027-02-23</t>
  </si>
  <si>
    <t>S2-36/26, 2027-02-23</t>
  </si>
  <si>
    <t>Paliatyviosios pagalbos naujoves mokymo programa (kodas P0000002007)</t>
  </si>
  <si>
    <t>SMK Aukštoji mokykla</t>
  </si>
  <si>
    <t>KOL0006862</t>
  </si>
  <si>
    <t>Žodžiu BV16-63/26, 89456-5</t>
  </si>
  <si>
    <t>Elektros prekės (LED lempos ir šviestuvai)</t>
  </si>
  <si>
    <t>UAB Literna</t>
  </si>
  <si>
    <t>S1-46/26, 2029-02-23</t>
  </si>
  <si>
    <r>
      <t xml:space="preserve">Raštu </t>
    </r>
    <r>
      <rPr>
        <sz val="11"/>
        <color rgb="FF388600"/>
        <rFont val="Times New Roman"/>
        <family val="1"/>
        <charset val="186"/>
      </rPr>
      <t>Žalias pirkimas</t>
    </r>
    <r>
      <rPr>
        <sz val="11"/>
        <color theme="1"/>
        <rFont val="Times New Roman"/>
        <family val="1"/>
        <charset val="186"/>
      </rPr>
      <t xml:space="preserve"> CVP IS Neskelbiama BV16-21/26, 90008</t>
    </r>
  </si>
  <si>
    <t>Ambulatorinės reabilitacijos skyriaus brūkšninių kodų skaitytuvai, 4 vnt.</t>
  </si>
  <si>
    <t>UAB Varle</t>
  </si>
  <si>
    <t>VARTL0749724</t>
  </si>
  <si>
    <t>Žodžiu BV16-57/26, 89893-2</t>
  </si>
  <si>
    <t>Finansų ir personalo sk. vedėjų monitoriai (2vnt.)</t>
  </si>
  <si>
    <t>UAB VARLE</t>
  </si>
  <si>
    <t>VARTL0750208</t>
  </si>
  <si>
    <t>Žodžiu BV16-62/26, 89893-3</t>
  </si>
  <si>
    <t>Įvairūs maisto produktai per CPO (Bakalėjos ir grūdų malūno produktų pirkimas ir pristatymas)</t>
  </si>
  <si>
    <t>CPO377906</t>
  </si>
  <si>
    <t>UAB "Lambda LT"</t>
  </si>
  <si>
    <t>S2-40/26, 2027-02-25</t>
  </si>
  <si>
    <r>
      <t xml:space="preserve">Elektroninis  </t>
    </r>
    <r>
      <rPr>
        <sz val="11"/>
        <color indexed="17"/>
        <rFont val="Times New Roman"/>
        <family val="1"/>
        <charset val="186"/>
      </rPr>
      <t>Žalias pirkimas</t>
    </r>
    <r>
      <rPr>
        <sz val="11"/>
        <color indexed="8"/>
        <rFont val="Times New Roman"/>
        <family val="1"/>
        <charset val="186"/>
      </rPr>
      <t xml:space="preserve"> BV16-</t>
    </r>
    <r>
      <rPr>
        <sz val="11"/>
        <color indexed="8"/>
        <rFont val="Times New Roman"/>
        <family val="1"/>
        <charset val="186"/>
      </rPr>
      <t>42</t>
    </r>
    <r>
      <rPr>
        <sz val="11"/>
        <color indexed="8"/>
        <rFont val="Times New Roman"/>
        <family val="1"/>
        <charset val="186"/>
      </rPr>
      <t>/26, 89800-4</t>
    </r>
  </si>
  <si>
    <t>S2-42/26, 2027-02-25</t>
  </si>
  <si>
    <t>S2-39/26, 2027-02-25</t>
  </si>
  <si>
    <t>Kepiniai renginiams pagal poreikį</t>
  </si>
  <si>
    <t>UAB Sonverta</t>
  </si>
  <si>
    <t>SON 0086054</t>
  </si>
  <si>
    <t>Žodžiu BV16-73/26, 89869-1 Pirkimas metų eigoje</t>
  </si>
  <si>
    <t xml:space="preserve">UAB Thomas Philipps Baltex </t>
  </si>
  <si>
    <t>15061 Nr.11539</t>
  </si>
  <si>
    <t>Elektros energijos pirkimas Antakalnio g. 57</t>
  </si>
  <si>
    <t>CPO378780</t>
  </si>
  <si>
    <t>09310000-5</t>
  </si>
  <si>
    <t>Elektroninis  Žalias pirkimas BV16-52/26, 89802</t>
  </si>
  <si>
    <t>Elektros energijos pirkimas Antakalnio g. 124</t>
  </si>
  <si>
    <t>CPO378795</t>
  </si>
  <si>
    <t>Finansų ir personalo sk. vedėjų nešiojami kompiuteriai. 2 vnt. (NB5) 14" - 14,9" nešiojamasis kompiuteris (Ultrabook) su Windows 11</t>
  </si>
  <si>
    <t>CPO378714</t>
  </si>
  <si>
    <t>UAB "Heksimus"</t>
  </si>
  <si>
    <t>S2-43/26, 2026-04-06</t>
  </si>
  <si>
    <r>
      <t xml:space="preserve">Elektroninis  </t>
    </r>
    <r>
      <rPr>
        <sz val="11"/>
        <color indexed="17"/>
        <rFont val="Times New Roman"/>
        <family val="1"/>
        <charset val="186"/>
      </rPr>
      <t>Žalias pirkimas</t>
    </r>
    <r>
      <rPr>
        <sz val="11"/>
        <color indexed="8"/>
        <rFont val="Times New Roman"/>
        <family val="1"/>
        <charset val="186"/>
      </rPr>
      <t xml:space="preserve"> BV16-</t>
    </r>
    <r>
      <rPr>
        <sz val="11"/>
        <rFont val="Times New Roman"/>
        <family val="1"/>
        <charset val="186"/>
      </rPr>
      <t>53</t>
    </r>
    <r>
      <rPr>
        <sz val="11"/>
        <color indexed="8"/>
        <rFont val="Times New Roman"/>
        <family val="1"/>
        <charset val="186"/>
      </rPr>
      <t>/26, 89807-1</t>
    </r>
  </si>
  <si>
    <t>Gėlių kompozicijos, puokštės</t>
  </si>
  <si>
    <t>03100000-2</t>
  </si>
  <si>
    <t>UAB Floristas</t>
  </si>
  <si>
    <t>FLOR25426</t>
  </si>
  <si>
    <t>Žodžiu BV16-58/26, 89855-1 Pirkimas metų eigoje</t>
  </si>
  <si>
    <t>Transporto priemonių tech. apžiūra ir kitos paslaugos</t>
  </si>
  <si>
    <t>50100000-6</t>
  </si>
  <si>
    <t>TUV NORD Lietuva, UAB</t>
  </si>
  <si>
    <t>120 Nr. 0001096</t>
  </si>
  <si>
    <t>Žodžiu BV16-66/26, 89945-1 Pirkimas metų eigoje</t>
  </si>
  <si>
    <t>Microsoft 365 Business Basic licencija 12 mėn. prenumerata</t>
  </si>
  <si>
    <t>UAB In my case</t>
  </si>
  <si>
    <t>INM602 0262</t>
  </si>
  <si>
    <t>Žodžiu BV16-59/26, 89838-2</t>
  </si>
  <si>
    <t>Kasdienės bankininkystės paslaugos (24 mėn)</t>
  </si>
  <si>
    <t>S2-38/25, Susitarimas S2-37/25 dėl mokėjimo kortelių 2028-04-29</t>
  </si>
  <si>
    <r>
      <t xml:space="preserve">Raštu </t>
    </r>
    <r>
      <rPr>
        <sz val="11"/>
        <color rgb="FF388600"/>
        <rFont val="Times New Roman"/>
        <family val="1"/>
        <charset val="186"/>
      </rPr>
      <t>Žalias pirkimas</t>
    </r>
    <r>
      <rPr>
        <sz val="11"/>
        <color theme="1"/>
        <rFont val="Times New Roman"/>
        <family val="1"/>
        <charset val="186"/>
      </rPr>
      <t xml:space="preserve"> CVP IS Neskelbiama BV16-36/26, 89451-1</t>
    </r>
  </si>
  <si>
    <t>Šaldytuvai</t>
  </si>
  <si>
    <t>SSA004517143</t>
  </si>
  <si>
    <t>Žodžiu BV16-72/26, 89925-2</t>
  </si>
  <si>
    <t>SSA004516300</t>
  </si>
  <si>
    <t>Stambiagabaritinių atliekų bei statybinio laužo išvežimo paslaugos</t>
  </si>
  <si>
    <t>90512000-9</t>
  </si>
  <si>
    <t>UAB Ekonovus</t>
  </si>
  <si>
    <t>S1-50/26, 2029-03-01</t>
  </si>
  <si>
    <r>
      <t xml:space="preserve">Raštu </t>
    </r>
    <r>
      <rPr>
        <sz val="11"/>
        <color rgb="FF388600"/>
        <rFont val="Times New Roman"/>
        <family val="1"/>
        <charset val="186"/>
      </rPr>
      <t>Žalias pirkimas</t>
    </r>
    <r>
      <rPr>
        <sz val="11"/>
        <color theme="1"/>
        <rFont val="Times New Roman"/>
        <family val="1"/>
        <charset val="186"/>
      </rPr>
      <t xml:space="preserve"> CVP IS Neskelbiama BV16-22/26, 90020</t>
    </r>
  </si>
  <si>
    <t>Analizatoriaus Immulite 2000 gedimo šalinimo darbai</t>
  </si>
  <si>
    <t>50400000-9</t>
  </si>
  <si>
    <t>Siemens Healthcare Oy Lietuvos filialas</t>
  </si>
  <si>
    <t>520Y9007556013</t>
  </si>
  <si>
    <t>Žodžiu BV16-70/26, 89947-2</t>
  </si>
  <si>
    <t>Čiužiniai vystymo stalams</t>
  </si>
  <si>
    <t>UAB Metras</t>
  </si>
  <si>
    <t>MET NR.48281</t>
  </si>
  <si>
    <t>Žodžiu BV16-81/26, 89921-4</t>
  </si>
  <si>
    <t>Mikrotomų techninės priežiūros paslaugų pirkimas</t>
  </si>
  <si>
    <t>Labochema LT, UAB</t>
  </si>
  <si>
    <t>AA133367</t>
  </si>
  <si>
    <t>Žodžiu BV16-71/26, 89947-1</t>
  </si>
  <si>
    <t>DALYVAVIMO MOKESTIS „KONTAKTŲ MUGĖ 2026 m.” RENGINYJE</t>
  </si>
  <si>
    <t>79900000-3</t>
  </si>
  <si>
    <t>Vilniaus universiteto Studentų atstovybė</t>
  </si>
  <si>
    <t>S2-44/26, 2026-05-04</t>
  </si>
  <si>
    <r>
      <t xml:space="preserve">Raštu </t>
    </r>
    <r>
      <rPr>
        <sz val="11"/>
        <color rgb="FF388600"/>
        <rFont val="Times New Roman"/>
        <family val="1"/>
        <charset val="186"/>
      </rPr>
      <t>Žalias pirkimas</t>
    </r>
    <r>
      <rPr>
        <sz val="11"/>
        <color theme="1"/>
        <rFont val="Times New Roman"/>
        <family val="1"/>
        <charset val="186"/>
      </rPr>
      <t xml:space="preserve"> BV16-79/26, 89984-1</t>
    </r>
  </si>
  <si>
    <t>Priemonės deguonies šaltiniui (drėkintuvui Medin Blender 1085 15 DISS, Airon, AF AIRcon): kaniulių rinkiniai ir kontūrai</t>
  </si>
  <si>
    <t>UAB Evomeda</t>
  </si>
  <si>
    <t>Žodžiu BV16-4/26, 89406-1</t>
  </si>
  <si>
    <t>Serveriams skirti operatyvinės atminties moduliai</t>
  </si>
  <si>
    <t>Mintela, UAB</t>
  </si>
  <si>
    <t>LT Nr.007539</t>
  </si>
  <si>
    <t>Žodžiu BV16-87/26, 89893-4</t>
  </si>
  <si>
    <t>Medicininės vaistų spintos reanimacijos skyriui</t>
  </si>
  <si>
    <t>MOD02400</t>
  </si>
  <si>
    <t>Žodžiu BV16-67/26, 89407-4</t>
  </si>
  <si>
    <t>Paliatyviosios pagalbos teikimo pagrindų mokymo programa (kodas P0000002008)</t>
  </si>
  <si>
    <t>KOL0006952</t>
  </si>
  <si>
    <t>Žodžiu BV16-82/26, 89456-6</t>
  </si>
  <si>
    <t>120 Nr. 0001143</t>
  </si>
  <si>
    <t>Sauskelnės suaugusiems</t>
  </si>
  <si>
    <t>Azas, A.Zapalskio IĮ</t>
  </si>
  <si>
    <t>AZA0317340</t>
  </si>
  <si>
    <t>Žodžiu BV16-94/26, 89905-2</t>
  </si>
  <si>
    <t>Akušerijos-ginekologijos skyriaus foteliai</t>
  </si>
  <si>
    <t>Baldai1, UAB</t>
  </si>
  <si>
    <t>S2-53/26, 2026-06-22</t>
  </si>
  <si>
    <r>
      <t xml:space="preserve">Raštu </t>
    </r>
    <r>
      <rPr>
        <sz val="11"/>
        <color rgb="FF388600"/>
        <rFont val="Times New Roman"/>
        <family val="1"/>
        <charset val="186"/>
      </rPr>
      <t>Žalias pirkimas</t>
    </r>
    <r>
      <rPr>
        <sz val="11"/>
        <color theme="1"/>
        <rFont val="Times New Roman"/>
        <family val="1"/>
        <charset val="186"/>
      </rPr>
      <t xml:space="preserve"> BV16-80/26, 89921-5</t>
    </r>
  </si>
  <si>
    <t>Asmens higienos gaminiai</t>
  </si>
  <si>
    <t>CPO379265</t>
  </si>
  <si>
    <t>S2-54/26, 2027-03-16</t>
  </si>
  <si>
    <r>
      <t xml:space="preserve">Elektroninis </t>
    </r>
    <r>
      <rPr>
        <sz val="11"/>
        <color indexed="17"/>
        <rFont val="Times New Roman"/>
        <family val="1"/>
        <charset val="186"/>
      </rPr>
      <t>Žalias pirkimas</t>
    </r>
    <r>
      <rPr>
        <sz val="11"/>
        <color indexed="8"/>
        <rFont val="Times New Roman"/>
        <family val="1"/>
        <charset val="186"/>
      </rPr>
      <t xml:space="preserve"> BV16-</t>
    </r>
    <r>
      <rPr>
        <sz val="11"/>
        <rFont val="Times New Roman"/>
        <family val="1"/>
        <charset val="186"/>
      </rPr>
      <t>77</t>
    </r>
    <r>
      <rPr>
        <sz val="11"/>
        <color indexed="8"/>
        <rFont val="Times New Roman"/>
        <family val="1"/>
        <charset val="186"/>
      </rPr>
      <t>/26, 90000-1</t>
    </r>
  </si>
  <si>
    <t>S2-57/26, 2027-03-16</t>
  </si>
  <si>
    <t>UAB "TZMO Lietuva"</t>
  </si>
  <si>
    <t>S2-58/26, 2027-03-16</t>
  </si>
  <si>
    <t>S2-59/26, 2027-03-16</t>
  </si>
  <si>
    <t>UAB "EazyMed"</t>
  </si>
  <si>
    <t>S2-56/26, 2027-03-16</t>
  </si>
  <si>
    <t xml:space="preserve">Išorinės lauko reklamos įrengimas Šv. Roko slaugos klinikoje </t>
  </si>
  <si>
    <t>39294100-0</t>
  </si>
  <si>
    <t>T.Milašiaus individuali firma MITAS</t>
  </si>
  <si>
    <t>S1-56/26, 2026-11-17</t>
  </si>
  <si>
    <r>
      <t xml:space="preserve">Raštu </t>
    </r>
    <r>
      <rPr>
        <sz val="11"/>
        <color rgb="FF388600"/>
        <rFont val="Times New Roman"/>
        <family val="1"/>
        <charset val="186"/>
      </rPr>
      <t>Žalias pirkimas</t>
    </r>
    <r>
      <rPr>
        <sz val="11"/>
        <color theme="1"/>
        <rFont val="Times New Roman"/>
        <family val="1"/>
        <charset val="186"/>
      </rPr>
      <t xml:space="preserve"> CVP IS Neskelbiama BV16-47/26, 89834</t>
    </r>
  </si>
  <si>
    <t>Savaitinio elektroninio leidinio "Teisės aktų Gidas" prenumerata 12 mėn.</t>
  </si>
  <si>
    <t>22200000-2</t>
  </si>
  <si>
    <t>UAB Teisės aktų gidas</t>
  </si>
  <si>
    <t>TAG Nr. 16999</t>
  </si>
  <si>
    <t>Žodžiu BV16-99/26, 89884-1</t>
  </si>
  <si>
    <t xml:space="preserve">ĮTPVCAPdraud. NISSAN QASHQAI_EFJ6 CITROEN BERLINGO_KZT401, KASKO </t>
  </si>
  <si>
    <t>AB Lietuvos draudimas</t>
  </si>
  <si>
    <t>S2-62/26, 2027-03-19</t>
  </si>
  <si>
    <r>
      <t xml:space="preserve">Žodžiu </t>
    </r>
    <r>
      <rPr>
        <sz val="11"/>
        <color rgb="FF388600"/>
        <rFont val="Times New Roman"/>
        <family val="1"/>
        <charset val="186"/>
      </rPr>
      <t>Žalias pirkimas</t>
    </r>
    <r>
      <rPr>
        <sz val="11"/>
        <color theme="1"/>
        <rFont val="Times New Roman"/>
        <family val="1"/>
        <charset val="186"/>
      </rPr>
      <t xml:space="preserve"> BV16-96/26, 89454-1</t>
    </r>
  </si>
  <si>
    <t>S2-61/26, 2027-03-21</t>
  </si>
  <si>
    <t xml:space="preserve">If P&amp;C Insurance AS filialas </t>
  </si>
  <si>
    <t>S2-66/26, 2027-04-07</t>
  </si>
  <si>
    <t>If P&amp;C Insurance AS filialas</t>
  </si>
  <si>
    <t>S2-67/26, 2027-04-07</t>
  </si>
  <si>
    <t>Elektros energijos pirkimas</t>
  </si>
  <si>
    <t>CPO380871</t>
  </si>
  <si>
    <t>UAB "Elenger"</t>
  </si>
  <si>
    <t>S2-60/26, 2028-03-19</t>
  </si>
  <si>
    <r>
      <t xml:space="preserve">Elektroninis  </t>
    </r>
    <r>
      <rPr>
        <sz val="11"/>
        <color indexed="17"/>
        <rFont val="Times New Roman"/>
        <family val="1"/>
        <charset val="186"/>
      </rPr>
      <t>Žalias pirkimas</t>
    </r>
    <r>
      <rPr>
        <sz val="11"/>
        <color indexed="8"/>
        <rFont val="Times New Roman"/>
        <family val="1"/>
        <charset val="186"/>
      </rPr>
      <t xml:space="preserve"> BV16-52/26, 89802</t>
    </r>
  </si>
  <si>
    <t>Vienkartinės medicinos priemonės (Paciento apyrankės)</t>
  </si>
  <si>
    <t>CPO380252</t>
  </si>
  <si>
    <t>S2-64/26, 2027-03-19</t>
  </si>
  <si>
    <r>
      <t xml:space="preserve">Elektroninis </t>
    </r>
    <r>
      <rPr>
        <sz val="11"/>
        <color indexed="17"/>
        <rFont val="Times New Roman"/>
        <family val="1"/>
        <charset val="186"/>
      </rPr>
      <t>Žalias pirkimas</t>
    </r>
    <r>
      <rPr>
        <sz val="11"/>
        <color indexed="8"/>
        <rFont val="Times New Roman"/>
        <family val="1"/>
        <charset val="186"/>
      </rPr>
      <t xml:space="preserve"> BV16-</t>
    </r>
    <r>
      <rPr>
        <sz val="11"/>
        <rFont val="Times New Roman"/>
        <family val="1"/>
        <charset val="186"/>
      </rPr>
      <t>75</t>
    </r>
    <r>
      <rPr>
        <sz val="11"/>
        <color indexed="8"/>
        <rFont val="Times New Roman"/>
        <family val="1"/>
        <charset val="186"/>
      </rPr>
      <t xml:space="preserve">/26, </t>
    </r>
    <r>
      <rPr>
        <sz val="11"/>
        <rFont val="Times New Roman"/>
        <family val="1"/>
        <charset val="186"/>
      </rPr>
      <t>89405-3</t>
    </r>
  </si>
  <si>
    <t>Asmens apsaugos priemonės</t>
  </si>
  <si>
    <t>CPO380237</t>
  </si>
  <si>
    <t>18143000-3</t>
  </si>
  <si>
    <t>S2-63/26, 2027-03-19</t>
  </si>
  <si>
    <r>
      <t xml:space="preserve">Elektroninis </t>
    </r>
    <r>
      <rPr>
        <sz val="11"/>
        <color indexed="17"/>
        <rFont val="Times New Roman"/>
        <family val="1"/>
        <charset val="186"/>
      </rPr>
      <t>Žalias pirkimas</t>
    </r>
    <r>
      <rPr>
        <sz val="11"/>
        <color indexed="8"/>
        <rFont val="Times New Roman"/>
        <family val="1"/>
        <charset val="186"/>
      </rPr>
      <t xml:space="preserve"> BV16-</t>
    </r>
    <r>
      <rPr>
        <sz val="11"/>
        <rFont val="Times New Roman"/>
        <family val="1"/>
        <charset val="186"/>
      </rPr>
      <t>78</t>
    </r>
    <r>
      <rPr>
        <sz val="11"/>
        <color indexed="8"/>
        <rFont val="Times New Roman"/>
        <family val="1"/>
        <charset val="186"/>
      </rPr>
      <t xml:space="preserve">/26, </t>
    </r>
    <r>
      <rPr>
        <sz val="11"/>
        <rFont val="Times New Roman"/>
        <family val="1"/>
        <charset val="186"/>
      </rPr>
      <t>89813-1</t>
    </r>
  </si>
  <si>
    <t>CPO381005</t>
  </si>
  <si>
    <t>S2-65/26, 2027-03-19</t>
  </si>
  <si>
    <r>
      <t xml:space="preserve">Elektroninis </t>
    </r>
    <r>
      <rPr>
        <sz val="11"/>
        <color indexed="17"/>
        <rFont val="Times New Roman"/>
        <family val="1"/>
        <charset val="186"/>
      </rPr>
      <t>Žalias pirkimas</t>
    </r>
    <r>
      <rPr>
        <sz val="11"/>
        <color indexed="8"/>
        <rFont val="Times New Roman"/>
        <family val="1"/>
        <charset val="186"/>
      </rPr>
      <t xml:space="preserve"> Konsoliduotas kartu su </t>
    </r>
    <r>
      <rPr>
        <sz val="11"/>
        <rFont val="Times New Roman"/>
        <family val="1"/>
        <charset val="186"/>
      </rPr>
      <t>VšĮ Šalčininkų ligonine</t>
    </r>
    <r>
      <rPr>
        <sz val="11"/>
        <color indexed="8"/>
        <rFont val="Times New Roman"/>
        <family val="1"/>
        <charset val="186"/>
      </rPr>
      <t xml:space="preserve"> BV16-</t>
    </r>
    <r>
      <rPr>
        <sz val="11"/>
        <rFont val="Times New Roman"/>
        <family val="1"/>
        <charset val="186"/>
      </rPr>
      <t>77</t>
    </r>
    <r>
      <rPr>
        <sz val="11"/>
        <color indexed="8"/>
        <rFont val="Times New Roman"/>
        <family val="1"/>
        <charset val="186"/>
      </rPr>
      <t>/26, 90000-1</t>
    </r>
  </si>
  <si>
    <t>IT kabineto grindų įrengimo medžiagos</t>
  </si>
  <si>
    <t>UAB Naujapolė</t>
  </si>
  <si>
    <t>NAP12744</t>
  </si>
  <si>
    <t>Žodžiu BV16-93/26, 89931-1</t>
  </si>
  <si>
    <t>120 Nr. 0001205</t>
  </si>
  <si>
    <t>Tracheostominiai vamzdeliai armuoti (7 mm, 7,5 mm, 8 mm, 8,5 mm, 9 mm, 9,5 mm) 50vnt.</t>
  </si>
  <si>
    <t>UAB Jukom</t>
  </si>
  <si>
    <t>JUV0007609</t>
  </si>
  <si>
    <t>Žodžiu BV16-102/26, 89406-2</t>
  </si>
  <si>
    <t>Įvairių maisto produktų pirkimas ir pristatymas</t>
  </si>
  <si>
    <t>CPO381557</t>
  </si>
  <si>
    <t>UAB "Ovitas"</t>
  </si>
  <si>
    <t>S2-70/26, 2027-03-24</t>
  </si>
  <si>
    <r>
      <t xml:space="preserve">Elektroninis </t>
    </r>
    <r>
      <rPr>
        <sz val="11"/>
        <color indexed="17"/>
        <rFont val="Times New Roman"/>
        <family val="1"/>
        <charset val="186"/>
      </rPr>
      <t>Žalias pirkimas</t>
    </r>
    <r>
      <rPr>
        <sz val="11"/>
        <color indexed="8"/>
        <rFont val="Times New Roman"/>
        <family val="1"/>
        <charset val="186"/>
      </rPr>
      <t xml:space="preserve"> BV16-</t>
    </r>
    <r>
      <rPr>
        <sz val="11"/>
        <rFont val="Times New Roman"/>
        <family val="1"/>
        <charset val="186"/>
      </rPr>
      <t>84</t>
    </r>
    <r>
      <rPr>
        <sz val="11"/>
        <color indexed="8"/>
        <rFont val="Times New Roman"/>
        <family val="1"/>
        <charset val="186"/>
      </rPr>
      <t>/26, 89800-6</t>
    </r>
  </si>
  <si>
    <t>S2-71/26, 2027-03-24</t>
  </si>
  <si>
    <t>UAB" Lambda LT"</t>
  </si>
  <si>
    <t>S2-69/26, 2027-03-24</t>
  </si>
  <si>
    <t>S2-68/26, 2027-03-24</t>
  </si>
  <si>
    <t>S2-72/26, 2027-03-29</t>
  </si>
  <si>
    <t>Kvalifikacijos tobulinimo kursai</t>
  </si>
  <si>
    <t>Biudžetinė įstaiga Higienos institutas</t>
  </si>
  <si>
    <t>S1-76/26, 2027-05-24</t>
  </si>
  <si>
    <r>
      <t xml:space="preserve">Žodžiu </t>
    </r>
    <r>
      <rPr>
        <sz val="11"/>
        <color rgb="FF388600"/>
        <rFont val="Times New Roman"/>
        <family val="1"/>
        <charset val="186"/>
      </rPr>
      <t>Žalias pirkimas</t>
    </r>
    <r>
      <rPr>
        <sz val="11"/>
        <color theme="1"/>
        <rFont val="Times New Roman"/>
        <family val="1"/>
        <charset val="186"/>
      </rPr>
      <t xml:space="preserve"> BV16-83/26, 89456-7</t>
    </r>
  </si>
  <si>
    <t>Radiacinės saugos mokymo programos, skirtos asmenims, atsakingiems už radiacinę saugą ASP įstaigose</t>
  </si>
  <si>
    <t>VšĮ Mokymų ir konsultavimo biuras</t>
  </si>
  <si>
    <t>MKB 26707</t>
  </si>
  <si>
    <t>Žodžiu BV16-109/26, 89456-12</t>
  </si>
  <si>
    <t>CPO382023</t>
  </si>
  <si>
    <t>S2-73/26, 2027-03-29</t>
  </si>
  <si>
    <r>
      <t xml:space="preserve">Elektroninis </t>
    </r>
    <r>
      <rPr>
        <sz val="11"/>
        <color indexed="17"/>
        <rFont val="Times New Roman"/>
        <family val="1"/>
        <charset val="186"/>
      </rPr>
      <t>Žalias pirkimas</t>
    </r>
    <r>
      <rPr>
        <sz val="11"/>
        <color indexed="8"/>
        <rFont val="Times New Roman"/>
        <family val="1"/>
        <charset val="186"/>
      </rPr>
      <t xml:space="preserve"> BV16-</t>
    </r>
    <r>
      <rPr>
        <sz val="11"/>
        <rFont val="Times New Roman"/>
        <family val="1"/>
        <charset val="186"/>
      </rPr>
      <t>85</t>
    </r>
    <r>
      <rPr>
        <sz val="11"/>
        <color indexed="8"/>
        <rFont val="Times New Roman"/>
        <family val="1"/>
        <charset val="186"/>
      </rPr>
      <t>/26, 89800-7</t>
    </r>
  </si>
  <si>
    <t>CPO381748</t>
  </si>
  <si>
    <r>
      <t xml:space="preserve">Elektroninis  </t>
    </r>
    <r>
      <rPr>
        <sz val="11"/>
        <color indexed="17"/>
        <rFont val="Times New Roman"/>
        <family val="1"/>
        <charset val="186"/>
      </rPr>
      <t>Žalias pirkimas</t>
    </r>
    <r>
      <rPr>
        <sz val="11"/>
        <color indexed="8"/>
        <rFont val="Times New Roman"/>
        <family val="1"/>
        <charset val="186"/>
      </rPr>
      <t xml:space="preserve"> BV16-90/26, 89415-2</t>
    </r>
  </si>
  <si>
    <t>CPO381750</t>
  </si>
  <si>
    <r>
      <t xml:space="preserve">Elektroninis  </t>
    </r>
    <r>
      <rPr>
        <sz val="11"/>
        <color indexed="17"/>
        <rFont val="Times New Roman"/>
        <family val="1"/>
        <charset val="186"/>
      </rPr>
      <t>Žalias pirkimas</t>
    </r>
    <r>
      <rPr>
        <sz val="11"/>
        <color indexed="8"/>
        <rFont val="Times New Roman"/>
        <family val="1"/>
        <charset val="186"/>
      </rPr>
      <t xml:space="preserve"> BV16-</t>
    </r>
    <r>
      <rPr>
        <sz val="11"/>
        <rFont val="Times New Roman"/>
        <family val="1"/>
        <charset val="186"/>
      </rPr>
      <t>90</t>
    </r>
    <r>
      <rPr>
        <sz val="11"/>
        <color indexed="8"/>
        <rFont val="Times New Roman"/>
        <family val="1"/>
        <charset val="186"/>
      </rPr>
      <t>/26, 89415-2</t>
    </r>
  </si>
  <si>
    <t>CPO381749</t>
  </si>
  <si>
    <t>UAB "Nemuno vaistinė"</t>
  </si>
  <si>
    <t>UAB "Rx pharma"</t>
  </si>
  <si>
    <t xml:space="preserve">I ketvirtis iki čia imtinai ir žali viršuje </t>
  </si>
  <si>
    <t>UAB "Lex ano"</t>
  </si>
  <si>
    <t>Vaikų akušerijos ir ginekologijos skyriaus esamų baldų remontas ir gamyba</t>
  </si>
  <si>
    <t>UAB Ulmas</t>
  </si>
  <si>
    <t>UVS1088294</t>
  </si>
  <si>
    <t>Žodžiu BV16-89/26, 89831-3</t>
  </si>
  <si>
    <t>Projekto „Racionalus antimikrobinių vaistinių preparatų skyrimas ir vartojimas“ viešinimo paslauga</t>
  </si>
  <si>
    <t>MB LB Communications</t>
  </si>
  <si>
    <t>LB00307</t>
  </si>
  <si>
    <t>Žodžiu BV16-100/26, 198770-3</t>
  </si>
  <si>
    <t>Darbo užmokesčio skaidrumas 2026. ES reikalavimai ir Darbo kodekso pokyčiai: ką būtina žinoti darbdaviams - 2026-03-27; Nuotoliniai mokymai</t>
  </si>
  <si>
    <t>UAB Dorevi</t>
  </si>
  <si>
    <t>DRV Nr. 0008783</t>
  </si>
  <si>
    <t>Žodžiu BV16-88/26, 89456-9</t>
  </si>
  <si>
    <t>Profesinės kvalifikacijos tobulinimo kursai, tema - hemodializė</t>
  </si>
  <si>
    <t>Vilniaus Universitetas</t>
  </si>
  <si>
    <t>MVG0000164</t>
  </si>
  <si>
    <t>Žodžiu BV16-114/26, 89456-13</t>
  </si>
  <si>
    <t>Aviacijos medicinos konferenciją Denveryje , Colorado, JAV (2026 m. gegužės 17-21)</t>
  </si>
  <si>
    <t>63500000-4</t>
  </si>
  <si>
    <t>UAB PRO ARTE LT</t>
  </si>
  <si>
    <t>PA25-2417</t>
  </si>
  <si>
    <t>Žodžiu BV16-117/26, 89959-1</t>
  </si>
  <si>
    <t>Valdymo plokštė daržovių pjaustyklei</t>
  </si>
  <si>
    <t>UAB SRS servisas</t>
  </si>
  <si>
    <t>VERC003</t>
  </si>
  <si>
    <t>Žodžiu BV16-92/26, 89925-3</t>
  </si>
  <si>
    <t>Lengvojo automobilio priekabos SST-7132-09 OA130 draudimas</t>
  </si>
  <si>
    <t>AAS BTA Baltic Insurance Company</t>
  </si>
  <si>
    <t>S2-74/26, 2027-03-31</t>
  </si>
  <si>
    <r>
      <t xml:space="preserve">Žodžiu </t>
    </r>
    <r>
      <rPr>
        <sz val="11"/>
        <color indexed="17"/>
        <rFont val="Times New Roman"/>
        <family val="1"/>
        <charset val="186"/>
      </rPr>
      <t>Žalias pirkimas</t>
    </r>
    <r>
      <rPr>
        <sz val="11"/>
        <color indexed="8"/>
        <rFont val="Times New Roman"/>
        <family val="1"/>
        <charset val="186"/>
      </rPr>
      <t xml:space="preserve"> BV16-116/26, 89455-2</t>
    </r>
  </si>
  <si>
    <t>Mokymai "Krizė be panikos"</t>
  </si>
  <si>
    <t>UAB Žinių radijas</t>
  </si>
  <si>
    <t>RAD Nr. 002036397</t>
  </si>
  <si>
    <t>Žodžiu BV16-107, 89456-10</t>
  </si>
  <si>
    <t>FLOR25582</t>
  </si>
  <si>
    <t>Stalo įrankiai</t>
  </si>
  <si>
    <t>39200000-4</t>
  </si>
  <si>
    <t>UAB IKEA Lithuania</t>
  </si>
  <si>
    <t>POS-13-1857185</t>
  </si>
  <si>
    <t>Žodžiu BV16-39/26, 89922-1 Pirkimas metų eigoje</t>
  </si>
  <si>
    <t>Paveikslai ant drobės</t>
  </si>
  <si>
    <t>UAB Reklamos ryklys</t>
  </si>
  <si>
    <t>RR 008596</t>
  </si>
  <si>
    <t>Žodžiu BV16-119/26 89922-2</t>
  </si>
  <si>
    <t>CPO383047</t>
  </si>
  <si>
    <t>S2-91/26, 2027-04-01</t>
  </si>
  <si>
    <t>S2-88/26, 2027-04-01</t>
  </si>
  <si>
    <t>CPO383185</t>
  </si>
  <si>
    <t>S2-93/26, 2027-04-01</t>
  </si>
  <si>
    <r>
      <t xml:space="preserve">Elektroninis </t>
    </r>
    <r>
      <rPr>
        <sz val="11"/>
        <color indexed="17"/>
        <rFont val="Times New Roman"/>
        <family val="1"/>
        <charset val="186"/>
      </rPr>
      <t>Žalias pirkimas</t>
    </r>
    <r>
      <rPr>
        <sz val="11"/>
        <color indexed="8"/>
        <rFont val="Times New Roman"/>
        <family val="1"/>
        <charset val="186"/>
      </rPr>
      <t xml:space="preserve"> BV16-</t>
    </r>
    <r>
      <rPr>
        <sz val="11"/>
        <rFont val="Times New Roman"/>
        <family val="1"/>
        <charset val="186"/>
      </rPr>
      <t>95</t>
    </r>
    <r>
      <rPr>
        <sz val="11"/>
        <color indexed="8"/>
        <rFont val="Times New Roman"/>
        <family val="1"/>
        <charset val="186"/>
      </rPr>
      <t>/26, 89800-8</t>
    </r>
  </si>
  <si>
    <t>S2-99/26, 2027-04-12</t>
  </si>
  <si>
    <t>Vaistiniai preparatai (Vakcinos)</t>
  </si>
  <si>
    <t>CPO381800</t>
  </si>
  <si>
    <t>S2-94/26, 2027-04-01</t>
  </si>
  <si>
    <r>
      <t>Elektroninis</t>
    </r>
    <r>
      <rPr>
        <sz val="11"/>
        <color indexed="8"/>
        <rFont val="Times New Roman"/>
        <family val="1"/>
        <charset val="186"/>
      </rPr>
      <t xml:space="preserve"> </t>
    </r>
    <r>
      <rPr>
        <sz val="11"/>
        <color indexed="17"/>
        <rFont val="Times New Roman"/>
        <family val="1"/>
        <charset val="186"/>
      </rPr>
      <t>Žalias pirkimas</t>
    </r>
    <r>
      <rPr>
        <sz val="11"/>
        <color indexed="8"/>
        <rFont val="Times New Roman"/>
        <family val="1"/>
        <charset val="186"/>
      </rPr>
      <t xml:space="preserve"> BV16-</t>
    </r>
    <r>
      <rPr>
        <sz val="11"/>
        <rFont val="Times New Roman"/>
        <family val="1"/>
        <charset val="186"/>
      </rPr>
      <t>90</t>
    </r>
    <r>
      <rPr>
        <sz val="11"/>
        <color indexed="8"/>
        <rFont val="Times New Roman"/>
        <family val="1"/>
        <charset val="186"/>
      </rPr>
      <t>/26, 89415-2</t>
    </r>
  </si>
  <si>
    <t>Raktų gamybos paslauga</t>
  </si>
  <si>
    <t>44522200-7</t>
  </si>
  <si>
    <t>S. Nasolio firma „GUTA”</t>
  </si>
  <si>
    <t>S1-86/26, 2029-04-02</t>
  </si>
  <si>
    <r>
      <t xml:space="preserve">Raštu </t>
    </r>
    <r>
      <rPr>
        <sz val="11"/>
        <color indexed="17"/>
        <rFont val="Times New Roman"/>
        <family val="1"/>
        <charset val="186"/>
      </rPr>
      <t>Žalias pirkimas</t>
    </r>
    <r>
      <rPr>
        <sz val="11"/>
        <color indexed="8"/>
        <rFont val="Times New Roman"/>
        <family val="1"/>
        <charset val="186"/>
      </rPr>
      <t xml:space="preserve"> BV16-65/26, 89833</t>
    </r>
  </si>
  <si>
    <t xml:space="preserve">Medicininė vaistų spinta </t>
  </si>
  <si>
    <t>MOD02420</t>
  </si>
  <si>
    <t>Žodžiu BV16-125/26, 89407-6</t>
  </si>
  <si>
    <t>Operacinių bloko apsaugos tinklo kameros ir vaizdo įrašymo įrenginys</t>
  </si>
  <si>
    <t>30237240-3</t>
  </si>
  <si>
    <t>UAB Katalita</t>
  </si>
  <si>
    <t>KK40902</t>
  </si>
  <si>
    <t>Raštu Neskelbiama BV16-91/26, 201362-1</t>
  </si>
  <si>
    <t>Higienos mokymai</t>
  </si>
  <si>
    <t>Nacionalinė visuomenės sveikatos priežiūros Laboratorija</t>
  </si>
  <si>
    <t>VSM NL 3927</t>
  </si>
  <si>
    <t>Žodžiu BV16-128/26 89457-1</t>
  </si>
  <si>
    <t>AZA0318277</t>
  </si>
  <si>
    <t>Žodžiu BV16-131/26 89905-3</t>
  </si>
  <si>
    <t>Bakalėjos ir mėsos produktų pirkimas ir pristatymas</t>
  </si>
  <si>
    <t>UAB LAMBDA LT</t>
  </si>
  <si>
    <t>S1-84/26, 2029-06-07</t>
  </si>
  <si>
    <r>
      <t xml:space="preserve">Raštu </t>
    </r>
    <r>
      <rPr>
        <sz val="11"/>
        <color indexed="17"/>
        <rFont val="Times New Roman"/>
        <family val="1"/>
        <charset val="186"/>
      </rPr>
      <t>Žalias pirkimas</t>
    </r>
    <r>
      <rPr>
        <sz val="11"/>
        <color indexed="8"/>
        <rFont val="Times New Roman"/>
        <family val="1"/>
        <charset val="186"/>
      </rPr>
      <t xml:space="preserve"> BV16-74/26, 89817-1</t>
    </r>
  </si>
  <si>
    <t>UAB Samsonas</t>
  </si>
  <si>
    <t>S1-89/26, 2029-06-08</t>
  </si>
  <si>
    <t>Medvilniniai pledukai (40 vnt.)</t>
  </si>
  <si>
    <t>MB Monipa</t>
  </si>
  <si>
    <t>MON 148</t>
  </si>
  <si>
    <t>Žodžiu BV16-139/26, 89924-2</t>
  </si>
  <si>
    <t>Diagnostikos reagentai su analizatorių nuoma (panauda).</t>
  </si>
  <si>
    <t>33696000-5</t>
  </si>
  <si>
    <t>UAB Diagnostinės sistemos</t>
  </si>
  <si>
    <t>S1-92/26, 2028-02-29</t>
  </si>
  <si>
    <r>
      <t xml:space="preserve">Raštu </t>
    </r>
    <r>
      <rPr>
        <sz val="11"/>
        <color indexed="17"/>
        <rFont val="Times New Roman"/>
        <family val="1"/>
        <charset val="186"/>
      </rPr>
      <t>Žalias pirkimas</t>
    </r>
    <r>
      <rPr>
        <sz val="11"/>
        <color indexed="8"/>
        <rFont val="Times New Roman"/>
        <family val="1"/>
        <charset val="186"/>
      </rPr>
      <t xml:space="preserve"> Neskelbiama CVP IS BV16-76/26, 89839-2</t>
    </r>
  </si>
  <si>
    <t>UAB Medviva</t>
  </si>
  <si>
    <t>S1-93/26, 2028-02-29</t>
  </si>
  <si>
    <t>VMKL-89445 DIAGNOSTINIŲ TYRIMŲ ATLIKIMO IR JŲ ĮVERTINIMO BEI APRAŠYMO PASLAUGOS SU PATALPŲ NUOMA</t>
  </si>
  <si>
    <t>Atviras konkursas ID 6711034</t>
  </si>
  <si>
    <t>UAB "Affidea Lietuva"</t>
  </si>
  <si>
    <t>S1-87/26, S1-88/26, 2033-04-09</t>
  </si>
  <si>
    <r>
      <t xml:space="preserve">Elektroninis </t>
    </r>
    <r>
      <rPr>
        <sz val="11"/>
        <color indexed="17"/>
        <rFont val="Times New Roman"/>
        <family val="1"/>
        <charset val="186"/>
      </rPr>
      <t>Žalias pirkimas</t>
    </r>
    <r>
      <rPr>
        <sz val="11"/>
        <color indexed="8"/>
        <rFont val="Times New Roman"/>
        <family val="1"/>
        <charset val="186"/>
      </rPr>
      <t xml:space="preserve"> BV16-5/26, 89445 </t>
    </r>
  </si>
  <si>
    <t>Pagaminto maisto tiekimas renginiui (VMKL Akušerijos skyriaus pogimdyvinių palatų atidarymas)</t>
  </si>
  <si>
    <t>55300000-3</t>
  </si>
  <si>
    <t>DUS2602880</t>
  </si>
  <si>
    <t>Žodžiu BV16-138/26, 89956-1</t>
  </si>
  <si>
    <t>CPO383343</t>
  </si>
  <si>
    <t>S2-104/26, 2027-04-12</t>
  </si>
  <si>
    <r>
      <t xml:space="preserve">Elektroninis Konsoliduotas kartu su </t>
    </r>
    <r>
      <rPr>
        <sz val="11"/>
        <rFont val="Times New Roman"/>
        <family val="1"/>
        <charset val="186"/>
      </rPr>
      <t>VšĮ  Respublikine Vilniaus universitetine ligonine; VšĮ Respublikine Panevėžio ligonine; VšĮ Šiaulių ilgalaikio gydymo ir geriatrijos centru; VšĮ Druskininkų ligonine</t>
    </r>
    <r>
      <rPr>
        <sz val="11"/>
        <color indexed="8"/>
        <rFont val="Times New Roman"/>
        <family val="1"/>
        <charset val="186"/>
      </rPr>
      <t xml:space="preserve"> </t>
    </r>
    <r>
      <rPr>
        <sz val="11"/>
        <color indexed="17"/>
        <rFont val="Times New Roman"/>
        <family val="1"/>
        <charset val="186"/>
      </rPr>
      <t>Žalias pirkimas</t>
    </r>
    <r>
      <rPr>
        <sz val="11"/>
        <color indexed="8"/>
        <rFont val="Times New Roman"/>
        <family val="1"/>
        <charset val="186"/>
      </rPr>
      <t xml:space="preserve"> BV16-</t>
    </r>
    <r>
      <rPr>
        <sz val="11"/>
        <rFont val="Times New Roman"/>
        <family val="1"/>
        <charset val="186"/>
      </rPr>
      <t>90</t>
    </r>
    <r>
      <rPr>
        <sz val="11"/>
        <color indexed="8"/>
        <rFont val="Times New Roman"/>
        <family val="1"/>
        <charset val="186"/>
      </rPr>
      <t>/26, 89415-2</t>
    </r>
  </si>
  <si>
    <t>S2-103/26, 2027-04-12</t>
  </si>
  <si>
    <t>S2-100/26, 2027-04-12</t>
  </si>
  <si>
    <t>S2-101/26, 2027-04-12</t>
  </si>
  <si>
    <t>S2-102/26, 2027-04-12</t>
  </si>
  <si>
    <t>NT- Klinikų g. 2, kabineto seifas draudimas</t>
  </si>
  <si>
    <t>ADB Compensa Vienna Insurance Group</t>
  </si>
  <si>
    <t>S2-105/26, 2027-04-16</t>
  </si>
  <si>
    <r>
      <t xml:space="preserve">Žodžiu </t>
    </r>
    <r>
      <rPr>
        <sz val="11"/>
        <color indexed="17"/>
        <rFont val="Times New Roman"/>
        <family val="1"/>
        <charset val="186"/>
      </rPr>
      <t>Žalias pirkimas</t>
    </r>
    <r>
      <rPr>
        <sz val="11"/>
        <color indexed="8"/>
        <rFont val="Times New Roman"/>
        <family val="1"/>
        <charset val="186"/>
      </rPr>
      <t xml:space="preserve"> BV16-118/26, 89454-2</t>
    </r>
  </si>
  <si>
    <t>Reportažas apie Vilniaus miesto klinikinę ligoninę Lietuvos rytas laidoje</t>
  </si>
  <si>
    <t>MB Tuma filmai</t>
  </si>
  <si>
    <t>S1-96/26, 2026-05-16</t>
  </si>
  <si>
    <r>
      <t xml:space="preserve">Raštu </t>
    </r>
    <r>
      <rPr>
        <sz val="11"/>
        <color indexed="17"/>
        <rFont val="Times New Roman"/>
        <family val="1"/>
        <charset val="186"/>
      </rPr>
      <t>Žalias pirkimas</t>
    </r>
    <r>
      <rPr>
        <sz val="11"/>
        <color indexed="8"/>
        <rFont val="Times New Roman"/>
        <family val="1"/>
        <charset val="186"/>
      </rPr>
      <t xml:space="preserve"> BV16-98/26 198770-2</t>
    </r>
  </si>
  <si>
    <t>Naujo Skubios medicinos skyriaus priestato techninio projekto parengimas ir statinio projekto vykdymo priežiūra</t>
  </si>
  <si>
    <t>CPO383108</t>
  </si>
  <si>
    <t>71200000-0</t>
  </si>
  <si>
    <t>UAB "Medstatyba"</t>
  </si>
  <si>
    <t>S2-106/26, 2027-04-13</t>
  </si>
  <si>
    <r>
      <t xml:space="preserve">Elektroninis Ekonominis naudingumas </t>
    </r>
    <r>
      <rPr>
        <sz val="11"/>
        <color indexed="17"/>
        <rFont val="Times New Roman"/>
        <family val="1"/>
        <charset val="186"/>
      </rPr>
      <t>Žalias pirkimas</t>
    </r>
    <r>
      <rPr>
        <sz val="11"/>
        <color indexed="8"/>
        <rFont val="Times New Roman"/>
        <family val="1"/>
        <charset val="186"/>
      </rPr>
      <t xml:space="preserve"> BV16-</t>
    </r>
    <r>
      <rPr>
        <sz val="11"/>
        <rFont val="Times New Roman"/>
        <family val="1"/>
        <charset val="186"/>
      </rPr>
      <t>101</t>
    </r>
    <r>
      <rPr>
        <sz val="11"/>
        <color indexed="8"/>
        <rFont val="Times New Roman"/>
        <family val="1"/>
        <charset val="186"/>
      </rPr>
      <t>/26, 201737</t>
    </r>
  </si>
  <si>
    <t>Kasos aparatų su duomenų perdavimu į EKA aptarnavimas (12 mėn.) ir 4G interneto paslauga (12 mėn.)</t>
  </si>
  <si>
    <t>50300000-8</t>
  </si>
  <si>
    <t>UAB ASPA</t>
  </si>
  <si>
    <t>ES-VL38623</t>
  </si>
  <si>
    <t>Žodžiu BV16-136/26, 89946-2</t>
  </si>
  <si>
    <t>Apdovanojimo statulėlė su postamentu ir graviruota nominacijos kortele   9 vnt.</t>
  </si>
  <si>
    <t>18500000-4</t>
  </si>
  <si>
    <t>MB Stiklo</t>
  </si>
  <si>
    <t>ST 20260066</t>
  </si>
  <si>
    <t>Žodžiu BV16-120/26, 89874-1</t>
  </si>
  <si>
    <t>Akušerinio-ginekologijos skyriaus palatos ir maisto paruošimo patalpos baldų gamybos medžiagos</t>
  </si>
  <si>
    <t>UVS1088981</t>
  </si>
  <si>
    <t>Žodžiu BV16-135/26, 89831-4</t>
  </si>
  <si>
    <t>Analizatoriaus Immulite 2000 remontas</t>
  </si>
  <si>
    <t>520Y9007556269</t>
  </si>
  <si>
    <t>Žodžiu BV16-123/26, 89947-3</t>
  </si>
  <si>
    <t>CPO383346</t>
  </si>
  <si>
    <t>S2-111/26, 2027-04-20</t>
  </si>
  <si>
    <r>
      <t xml:space="preserve">Elektroninis Konsoliduotas kartu su </t>
    </r>
    <r>
      <rPr>
        <sz val="11"/>
        <rFont val="Times New Roman"/>
        <family val="1"/>
        <charset val="186"/>
      </rPr>
      <t>VšĮ  Respublikine Vilniaus universitetine ligonine; VšĮ Respublikine Panevėžio ligonine; VšĮ Šiaulių ilgalaikio gydymo ir geriatrijos centru</t>
    </r>
    <r>
      <rPr>
        <sz val="11"/>
        <color indexed="8"/>
        <rFont val="Times New Roman"/>
        <family val="1"/>
        <charset val="186"/>
      </rPr>
      <t xml:space="preserve"> </t>
    </r>
    <r>
      <rPr>
        <sz val="11"/>
        <color indexed="17"/>
        <rFont val="Times New Roman"/>
        <family val="1"/>
        <charset val="186"/>
      </rPr>
      <t>Žalias pirkimas</t>
    </r>
    <r>
      <rPr>
        <sz val="11"/>
        <color indexed="8"/>
        <rFont val="Times New Roman"/>
        <family val="1"/>
        <charset val="186"/>
      </rPr>
      <t xml:space="preserve"> BV16-</t>
    </r>
    <r>
      <rPr>
        <sz val="11"/>
        <rFont val="Times New Roman"/>
        <family val="1"/>
        <charset val="186"/>
      </rPr>
      <t>90</t>
    </r>
    <r>
      <rPr>
        <sz val="11"/>
        <color indexed="8"/>
        <rFont val="Times New Roman"/>
        <family val="1"/>
        <charset val="186"/>
      </rPr>
      <t>/26, 89415-2</t>
    </r>
  </si>
  <si>
    <t>S2-112/26, 2027-04-20</t>
  </si>
  <si>
    <t>S2-110/26, 2027-04-20</t>
  </si>
  <si>
    <t>CPO383347</t>
  </si>
  <si>
    <t>Elektroninis Konsoliduotas kartu su VšĮ  Respublikine Vilniaus universitetine ligonine  Žalias pirkimas BV16-90/26, 89415-2</t>
  </si>
  <si>
    <t>Medicininis anglies dioksidas (CO2)</t>
  </si>
  <si>
    <t>24100000-5</t>
  </si>
  <si>
    <t>UAB ELME MESSER LIT</t>
  </si>
  <si>
    <t>VLA1296079</t>
  </si>
  <si>
    <t>Žodžiu BV16-134/26, 89889-1</t>
  </si>
  <si>
    <t>Radiacinės saugos mokymai Odontologams 2 dalyviai</t>
  </si>
  <si>
    <t>UAB TUV NORD Lietuva</t>
  </si>
  <si>
    <t>TUV70-0028909</t>
  </si>
  <si>
    <t>Žodžiu BV16-151/26, 89456-14</t>
  </si>
  <si>
    <t xml:space="preserve">MB Tortai-pyragai </t>
  </si>
  <si>
    <t>TPF005974</t>
  </si>
  <si>
    <t>TPVCAP draud: OPEL CORSA-E JNG852, JNG859, OPEL VIVARO DDV076, JNG862</t>
  </si>
  <si>
    <t>ADB Gjensidige</t>
  </si>
  <si>
    <t>S2-113/26, 2027-04-30</t>
  </si>
  <si>
    <r>
      <t xml:space="preserve">Žodžiu </t>
    </r>
    <r>
      <rPr>
        <sz val="11"/>
        <color indexed="17"/>
        <rFont val="Times New Roman"/>
        <family val="1"/>
        <charset val="186"/>
      </rPr>
      <t>Žalias pirkimas</t>
    </r>
    <r>
      <rPr>
        <sz val="11"/>
        <color indexed="8"/>
        <rFont val="Times New Roman"/>
        <family val="1"/>
        <charset val="186"/>
      </rPr>
      <t xml:space="preserve"> BV16-152/26, 89455-3</t>
    </r>
  </si>
  <si>
    <t>S2-114/26, 2027-04-30</t>
  </si>
  <si>
    <t xml:space="preserve">AB Lietuvos draudimas </t>
  </si>
  <si>
    <t>S2-115/26, 2027-04-30</t>
  </si>
  <si>
    <t>S2-116/26, 2027-04-30</t>
  </si>
  <si>
    <t>Radiacinės saugos mokymai 16 dalyvių</t>
  </si>
  <si>
    <t>TUV70-0028950</t>
  </si>
  <si>
    <t>Žodžiu BV16-130/26, 89457-2</t>
  </si>
  <si>
    <t>UAB Gėlių bazė</t>
  </si>
  <si>
    <t>GB2600368</t>
  </si>
  <si>
    <t>Operacinių bloke Intensyviosios terapijos skyriaus parametrų monitorius perkėlimui reikalingas belaidis vaizdo signalo perdavimo įrenginys</t>
  </si>
  <si>
    <t>VARTL0809383</t>
  </si>
  <si>
    <t>Žodžiu BV16-147/26, 89893-5</t>
  </si>
  <si>
    <t>Įvairių maisto produktų pirkimas ir pristatymas (Pieno, daržovių, grūdų malūno ir mėsos produktų pirkimas ir pristatymas)</t>
  </si>
  <si>
    <t>CPO384313</t>
  </si>
  <si>
    <t>S2-117/26, 2027-04-27</t>
  </si>
  <si>
    <r>
      <t xml:space="preserve">Elektroninis </t>
    </r>
    <r>
      <rPr>
        <sz val="11"/>
        <color indexed="17"/>
        <rFont val="Times New Roman"/>
        <family val="1"/>
        <charset val="186"/>
      </rPr>
      <t>Žalias pirkimas</t>
    </r>
    <r>
      <rPr>
        <sz val="11"/>
        <color indexed="8"/>
        <rFont val="Times New Roman"/>
        <family val="1"/>
        <charset val="186"/>
      </rPr>
      <t xml:space="preserve"> BV16-</t>
    </r>
    <r>
      <rPr>
        <sz val="11"/>
        <rFont val="Times New Roman"/>
        <family val="1"/>
        <charset val="186"/>
      </rPr>
      <t>112</t>
    </r>
    <r>
      <rPr>
        <sz val="11"/>
        <color indexed="8"/>
        <rFont val="Times New Roman"/>
        <family val="1"/>
        <charset val="186"/>
      </rPr>
      <t>/26, 89800-9</t>
    </r>
  </si>
  <si>
    <t>AB "Žemaitijos pienas"</t>
  </si>
  <si>
    <t>S2-118/26, 2027-04-27</t>
  </si>
  <si>
    <t>UAB "Krekenavos agrofirma"</t>
  </si>
  <si>
    <t>S2-121/26, 2027-04-27</t>
  </si>
  <si>
    <t>UAB "Lauksta"</t>
  </si>
  <si>
    <t>S2-120/26, 2027-04-27</t>
  </si>
  <si>
    <t>CPO385766</t>
  </si>
  <si>
    <t>S2-119/26, 2027-04-27</t>
  </si>
  <si>
    <r>
      <t xml:space="preserve">Elektroninis </t>
    </r>
    <r>
      <rPr>
        <sz val="11"/>
        <color indexed="8"/>
        <rFont val="Times New Roman"/>
        <family val="1"/>
        <charset val="186"/>
      </rPr>
      <t xml:space="preserve"> </t>
    </r>
    <r>
      <rPr>
        <sz val="11"/>
        <color indexed="17"/>
        <rFont val="Times New Roman"/>
        <family val="1"/>
        <charset val="186"/>
      </rPr>
      <t>Žalias pirkimas</t>
    </r>
    <r>
      <rPr>
        <sz val="11"/>
        <color indexed="8"/>
        <rFont val="Times New Roman"/>
        <family val="1"/>
        <charset val="186"/>
      </rPr>
      <t xml:space="preserve"> BV16-</t>
    </r>
    <r>
      <rPr>
        <sz val="11"/>
        <rFont val="Times New Roman"/>
        <family val="1"/>
        <charset val="186"/>
      </rPr>
      <t>90</t>
    </r>
    <r>
      <rPr>
        <sz val="11"/>
        <color indexed="8"/>
        <rFont val="Times New Roman"/>
        <family val="1"/>
        <charset val="186"/>
      </rPr>
      <t>/26, 89415-2</t>
    </r>
  </si>
  <si>
    <t>S2-122/26, 2027-04-27</t>
  </si>
  <si>
    <t>CPO385957</t>
  </si>
  <si>
    <t>Elektroninis  Žalias pirkimas BV16-90/26, 89415-2</t>
  </si>
  <si>
    <t>EKG popierius</t>
  </si>
  <si>
    <t>22993000-7</t>
  </si>
  <si>
    <t>UAB Sorimpeksas</t>
  </si>
  <si>
    <t>S1-119/26, 2029-06-27</t>
  </si>
  <si>
    <r>
      <t xml:space="preserve">Raštu </t>
    </r>
    <r>
      <rPr>
        <sz val="11"/>
        <color indexed="17"/>
        <rFont val="Times New Roman"/>
        <family val="1"/>
        <charset val="186"/>
      </rPr>
      <t>Žalias pirkimas</t>
    </r>
    <r>
      <rPr>
        <sz val="11"/>
        <color indexed="8"/>
        <rFont val="Times New Roman"/>
        <family val="1"/>
        <charset val="186"/>
      </rPr>
      <t xml:space="preserve"> BV16-121/26, 89411</t>
    </r>
  </si>
  <si>
    <t>UAB Litfarma</t>
  </si>
  <si>
    <t>S1-118/26, 2029-06-27</t>
  </si>
  <si>
    <t>Diagnostiniai alergenai( kviečių grūdai, apelsinas, menkė) 18 vnt.</t>
  </si>
  <si>
    <t>UAB Grida</t>
  </si>
  <si>
    <t>S1-116/26, 2029-06-28</t>
  </si>
  <si>
    <r>
      <t xml:space="preserve">Raštu </t>
    </r>
    <r>
      <rPr>
        <sz val="11"/>
        <color indexed="17"/>
        <rFont val="Times New Roman"/>
        <family val="1"/>
        <charset val="186"/>
      </rPr>
      <t>Žalias pirkimas</t>
    </r>
    <r>
      <rPr>
        <sz val="11"/>
        <color indexed="8"/>
        <rFont val="Times New Roman"/>
        <family val="1"/>
        <charset val="186"/>
      </rPr>
      <t xml:space="preserve"> CVP IS BV16-126/26, 89408-4</t>
    </r>
  </si>
  <si>
    <t>Aviacijos medicinos centro patalpų remonto darbų pirkimas</t>
  </si>
  <si>
    <t>CPO385631</t>
  </si>
  <si>
    <t>45453000-7</t>
  </si>
  <si>
    <t>UAB "Lidora"</t>
  </si>
  <si>
    <t>S2-126/26, 2027-02-05</t>
  </si>
  <si>
    <r>
      <t xml:space="preserve">Elektroninis </t>
    </r>
    <r>
      <rPr>
        <sz val="11"/>
        <color indexed="17"/>
        <rFont val="Times New Roman"/>
        <family val="1"/>
        <charset val="186"/>
      </rPr>
      <t>Žalias pirkimas</t>
    </r>
    <r>
      <rPr>
        <sz val="11"/>
        <color indexed="8"/>
        <rFont val="Times New Roman"/>
        <family val="1"/>
        <charset val="186"/>
      </rPr>
      <t xml:space="preserve"> BV16-</t>
    </r>
    <r>
      <rPr>
        <sz val="11"/>
        <rFont val="Times New Roman"/>
        <family val="1"/>
        <charset val="186"/>
      </rPr>
      <t>133</t>
    </r>
    <r>
      <rPr>
        <sz val="11"/>
        <color indexed="8"/>
        <rFont val="Times New Roman"/>
        <family val="1"/>
        <charset val="186"/>
      </rPr>
      <t>/26, 405411</t>
    </r>
  </si>
  <si>
    <t>Angliarūgštiniai gesintuvai 20 vnt. chirurgijos korpusui</t>
  </si>
  <si>
    <t>35100000-5</t>
  </si>
  <si>
    <t xml:space="preserve">UAB Firesta </t>
  </si>
  <si>
    <t>FR11495</t>
  </si>
  <si>
    <t>Raštu BV16-148/26, 89911-1</t>
  </si>
  <si>
    <t>Lietuvos nuotolinio mokymosi tinklo LieDM 2026 m. I pusmečio nario mokestis</t>
  </si>
  <si>
    <t>48600000-4</t>
  </si>
  <si>
    <t>Kauno technologijos universitetas</t>
  </si>
  <si>
    <t>LieDM Nr. 2026-44</t>
  </si>
  <si>
    <t>Žodžiu BV16-155/26, 89942-1</t>
  </si>
  <si>
    <t>Lietuvos Respublikos valstybinės vėliavos</t>
  </si>
  <si>
    <t>35821000-5</t>
  </si>
  <si>
    <t>SSA004828457</t>
  </si>
  <si>
    <t>Žodžiu BV16-161/26, 89912-1</t>
  </si>
  <si>
    <t>Baktericidiniai vienk. filtrai vakuumo aspiratoriui RVTM3 750vnt.</t>
  </si>
  <si>
    <t>UAB Medeca</t>
  </si>
  <si>
    <t>S1-139/26, 2029-07-05</t>
  </si>
  <si>
    <t>Raštu Žalias pirkimas CVP IS BV16-122/26, 89406-3</t>
  </si>
  <si>
    <t>Gėlės, sodinukai ir pan.produktai</t>
  </si>
  <si>
    <t>UAB DEPO DIY LT</t>
  </si>
  <si>
    <t>UKMK540044</t>
  </si>
  <si>
    <t>Žodžiu BV16-162/26, 89855-2 Pirkimas metų eigoje</t>
  </si>
  <si>
    <t>Gelis ultragarsiniams tyrimams 5 litrai 100 vnt.</t>
  </si>
  <si>
    <t>CPO385952</t>
  </si>
  <si>
    <t>S2-125/26, 2027-02-05</t>
  </si>
  <si>
    <r>
      <t xml:space="preserve">Elektroninis </t>
    </r>
    <r>
      <rPr>
        <sz val="11"/>
        <color indexed="17"/>
        <rFont val="Times New Roman"/>
        <family val="1"/>
        <charset val="186"/>
      </rPr>
      <t>Žalias pirkimas</t>
    </r>
    <r>
      <rPr>
        <sz val="11"/>
        <color indexed="8"/>
        <rFont val="Times New Roman"/>
        <family val="1"/>
        <charset val="186"/>
      </rPr>
      <t xml:space="preserve"> BV16-</t>
    </r>
    <r>
      <rPr>
        <sz val="11"/>
        <rFont val="Times New Roman"/>
        <family val="1"/>
        <charset val="186"/>
      </rPr>
      <t>137</t>
    </r>
    <r>
      <rPr>
        <sz val="11"/>
        <color indexed="8"/>
        <rFont val="Times New Roman"/>
        <family val="1"/>
        <charset val="186"/>
      </rPr>
      <t>/26, 89405-4</t>
    </r>
  </si>
  <si>
    <t>Siuntų pervežimo paslaugų pirkimas</t>
  </si>
  <si>
    <t>CPO7048</t>
  </si>
  <si>
    <t>64120000-3</t>
  </si>
  <si>
    <t>UAB "Samus"</t>
  </si>
  <si>
    <t>S2-127/26, 2029-05-05</t>
  </si>
  <si>
    <r>
      <t xml:space="preserve">Elektroninis </t>
    </r>
    <r>
      <rPr>
        <sz val="11"/>
        <color indexed="8"/>
        <rFont val="Times New Roman"/>
        <family val="1"/>
        <charset val="186"/>
      </rPr>
      <t xml:space="preserve"> </t>
    </r>
    <r>
      <rPr>
        <sz val="11"/>
        <color indexed="17"/>
        <rFont val="Times New Roman"/>
        <family val="1"/>
        <charset val="186"/>
      </rPr>
      <t>Žalias pirkimas</t>
    </r>
    <r>
      <rPr>
        <sz val="11"/>
        <color indexed="8"/>
        <rFont val="Times New Roman"/>
        <family val="1"/>
        <charset val="186"/>
      </rPr>
      <t xml:space="preserve"> BV16-</t>
    </r>
    <r>
      <rPr>
        <sz val="11"/>
        <rFont val="Times New Roman"/>
        <family val="1"/>
        <charset val="186"/>
      </rPr>
      <t>145</t>
    </r>
    <r>
      <rPr>
        <sz val="11"/>
        <color indexed="8"/>
        <rFont val="Times New Roman"/>
        <family val="1"/>
        <charset val="186"/>
      </rPr>
      <t xml:space="preserve">/26, </t>
    </r>
    <r>
      <rPr>
        <sz val="11"/>
        <rFont val="Times New Roman"/>
        <family val="1"/>
        <charset val="186"/>
      </rPr>
      <t>89447-1</t>
    </r>
  </si>
  <si>
    <t>Baldų pirkimas per CPO (Kėdė (reguliuojamo aukščio) II)</t>
  </si>
  <si>
    <t>CPO7262</t>
  </si>
  <si>
    <t>Elektroninis Žalias pirkimas BV16-141/26, 89805-1</t>
  </si>
  <si>
    <t>Elektros generatorių techninės priežiūros ir remonto paslaugos</t>
  </si>
  <si>
    <t>50532300-6</t>
  </si>
  <si>
    <t>UAB VARICOM</t>
  </si>
  <si>
    <t>S1-132/26, 2029-07-06</t>
  </si>
  <si>
    <r>
      <t xml:space="preserve">Raštu </t>
    </r>
    <r>
      <rPr>
        <sz val="11"/>
        <color indexed="17"/>
        <rFont val="Times New Roman"/>
        <family val="1"/>
        <charset val="186"/>
      </rPr>
      <t>Žalias pirkimas</t>
    </r>
    <r>
      <rPr>
        <sz val="11"/>
        <color indexed="8"/>
        <rFont val="Times New Roman"/>
        <family val="1"/>
        <charset val="186"/>
      </rPr>
      <t xml:space="preserve"> Neskelbiama BV16-60/26, 89843</t>
    </r>
  </si>
  <si>
    <t>Kavos aparato priedai</t>
  </si>
  <si>
    <t>UAB "Kavos pirklys"</t>
  </si>
  <si>
    <t>KPE2610</t>
  </si>
  <si>
    <t>Žodžiu BV16-156/26, 89925-4</t>
  </si>
  <si>
    <t>UAB Maxima LT</t>
  </si>
  <si>
    <t>MAX 533260000396</t>
  </si>
  <si>
    <t xml:space="preserve">UAB RIMI Lietuva </t>
  </si>
  <si>
    <t>LT-2026-34256</t>
  </si>
  <si>
    <t>Hemostatinės kempinėlės</t>
  </si>
  <si>
    <t>UAB Medex Baltic</t>
  </si>
  <si>
    <t>MED9687</t>
  </si>
  <si>
    <t>Žodžiu BV16-150/26, 89406-4</t>
  </si>
  <si>
    <t>Elektroninio parašo sertifikato išdavimas saugioje laikmenoje, atnaujinimo, atblokavimo paslauga</t>
  </si>
  <si>
    <t>79132100-9</t>
  </si>
  <si>
    <t>Valstybės įmonė Registrų centras</t>
  </si>
  <si>
    <t>S2-131/26, 2029-07-16</t>
  </si>
  <si>
    <r>
      <t xml:space="preserve">Žodžiu </t>
    </r>
    <r>
      <rPr>
        <sz val="11"/>
        <color indexed="17"/>
        <rFont val="Times New Roman"/>
        <family val="1"/>
        <charset val="186"/>
      </rPr>
      <t>Žalias pirkimas</t>
    </r>
    <r>
      <rPr>
        <sz val="11"/>
        <color indexed="8"/>
        <rFont val="Times New Roman"/>
        <family val="1"/>
        <charset val="186"/>
      </rPr>
      <t xml:space="preserve"> Neskelbiama BV16-154/26, 89846</t>
    </r>
  </si>
  <si>
    <t>Skubios medicinos skyriuje esančios AKIS eilių valdymo sistemos remonto darbai</t>
  </si>
  <si>
    <t>AKIS Technologies, UAB</t>
  </si>
  <si>
    <t>TIP7037</t>
  </si>
  <si>
    <t>Žodžiu BV16-115/26, 89946-1</t>
  </si>
  <si>
    <t>CPO387785</t>
  </si>
  <si>
    <t>S2-136/26, 2027-05-18</t>
  </si>
  <si>
    <r>
      <t xml:space="preserve">Elektroninis </t>
    </r>
    <r>
      <rPr>
        <sz val="11"/>
        <color indexed="17"/>
        <rFont val="Times New Roman"/>
        <family val="1"/>
        <charset val="186"/>
      </rPr>
      <t>Žalias pirkimas</t>
    </r>
    <r>
      <rPr>
        <sz val="11"/>
        <color indexed="8"/>
        <rFont val="Times New Roman"/>
        <family val="1"/>
        <charset val="186"/>
      </rPr>
      <t xml:space="preserve"> BV16-</t>
    </r>
    <r>
      <rPr>
        <sz val="11"/>
        <rFont val="Times New Roman"/>
        <family val="1"/>
        <charset val="186"/>
      </rPr>
      <t>157</t>
    </r>
    <r>
      <rPr>
        <sz val="11"/>
        <color indexed="8"/>
        <rFont val="Times New Roman"/>
        <family val="1"/>
        <charset val="186"/>
      </rPr>
      <t>/26, 89800-11</t>
    </r>
  </si>
  <si>
    <t>S2-139/26, 2027-05-26</t>
  </si>
  <si>
    <t>Vizualinės informacijos projektavimo ir gamybos paslaugos</t>
  </si>
  <si>
    <t>79800000-2</t>
  </si>
  <si>
    <t>T. Milašiaus IĮ Mitas</t>
  </si>
  <si>
    <t>S1-144/26, 2029-07-18</t>
  </si>
  <si>
    <r>
      <t xml:space="preserve">Raštu </t>
    </r>
    <r>
      <rPr>
        <sz val="11"/>
        <color indexed="17"/>
        <rFont val="Times New Roman"/>
        <family val="1"/>
        <charset val="186"/>
      </rPr>
      <t>Žalias pirkimas</t>
    </r>
    <r>
      <rPr>
        <sz val="11"/>
        <color indexed="8"/>
        <rFont val="Times New Roman"/>
        <family val="1"/>
        <charset val="186"/>
      </rPr>
      <t xml:space="preserve"> Neskelbiama CVP IS BV16-127/26, 90028</t>
    </r>
  </si>
  <si>
    <t>VMKL.LT svetainės modernizavimo darbai / papildomų funkcijų programavimas</t>
  </si>
  <si>
    <t>72200000-7</t>
  </si>
  <si>
    <t>UAB „Sales Partners"</t>
  </si>
  <si>
    <t>SPP 09100</t>
  </si>
  <si>
    <t>Žodžiu BV16-168/26, 89971-1</t>
  </si>
  <si>
    <t>Naujagimių ir kūdikių galvos smegenų echoskopijos pagrindai</t>
  </si>
  <si>
    <t>Vilniaus universitetas</t>
  </si>
  <si>
    <t>KURS260101066</t>
  </si>
  <si>
    <t>Žodžiu BV16-171/26, 89457-5</t>
  </si>
  <si>
    <t>KURS260101067</t>
  </si>
  <si>
    <t>Žodžiu BV16-175/26, 89457-7</t>
  </si>
  <si>
    <t>Darbo rūbai ir saugos priemonės</t>
  </si>
  <si>
    <t>18100000-0</t>
  </si>
  <si>
    <t>UAB Farigama</t>
  </si>
  <si>
    <t>S1-145/26, 2029-07-19</t>
  </si>
  <si>
    <r>
      <t xml:space="preserve">Raštu </t>
    </r>
    <r>
      <rPr>
        <sz val="11"/>
        <color indexed="17"/>
        <rFont val="Times New Roman"/>
        <family val="1"/>
        <charset val="186"/>
      </rPr>
      <t>Žalias pirkimas</t>
    </r>
    <r>
      <rPr>
        <sz val="11"/>
        <color indexed="8"/>
        <rFont val="Times New Roman"/>
        <family val="1"/>
        <charset val="186"/>
      </rPr>
      <t xml:space="preserve"> Neskelbiama CVP IS BV16-113/26, 89828</t>
    </r>
  </si>
  <si>
    <t>Komandiruotė į Odesą, Ukrainą</t>
  </si>
  <si>
    <t>Baltic Clipper, UAB</t>
  </si>
  <si>
    <t>BC7918047</t>
  </si>
  <si>
    <t>Žodžiu BV16-176/26, 89959-2</t>
  </si>
  <si>
    <t>Dirbtinė oda ir klijai baldų remontui</t>
  </si>
  <si>
    <t>19100000-7</t>
  </si>
  <si>
    <t>Šiaurės tekstilė, UAB</t>
  </si>
  <si>
    <t>STA-066008</t>
  </si>
  <si>
    <t>Žodžiu BV16-183/26, 89877-1</t>
  </si>
  <si>
    <t>Medicininių dujų sistemos vienkartinės ir skubios remonto paslaugos</t>
  </si>
  <si>
    <t>50531200-8</t>
  </si>
  <si>
    <t>UAB Deguonies sistemos</t>
  </si>
  <si>
    <t>S1-155/26, 2029-07-26</t>
  </si>
  <si>
    <r>
      <t xml:space="preserve">Raštu </t>
    </r>
    <r>
      <rPr>
        <sz val="11"/>
        <color indexed="17"/>
        <rFont val="Times New Roman"/>
        <family val="1"/>
        <charset val="186"/>
      </rPr>
      <t>Žalias pirkimas</t>
    </r>
    <r>
      <rPr>
        <sz val="11"/>
        <color indexed="8"/>
        <rFont val="Times New Roman"/>
        <family val="1"/>
        <charset val="186"/>
      </rPr>
      <t xml:space="preserve"> Neskelbiama CVP IS BV16-124/26, 90054</t>
    </r>
  </si>
  <si>
    <t>CPO386553</t>
  </si>
  <si>
    <t>UAB "Niklita"</t>
  </si>
  <si>
    <t>S2-140/26, 2027-05-26</t>
  </si>
  <si>
    <r>
      <t xml:space="preserve">Elektroninis </t>
    </r>
    <r>
      <rPr>
        <sz val="11"/>
        <color indexed="17"/>
        <rFont val="Times New Roman"/>
        <family val="1"/>
        <charset val="186"/>
      </rPr>
      <t>Žalias pirkimas</t>
    </r>
    <r>
      <rPr>
        <sz val="11"/>
        <color indexed="8"/>
        <rFont val="Times New Roman"/>
        <family val="1"/>
        <charset val="186"/>
      </rPr>
      <t xml:space="preserve"> BV16-</t>
    </r>
    <r>
      <rPr>
        <sz val="11"/>
        <rFont val="Times New Roman"/>
        <family val="1"/>
        <charset val="186"/>
      </rPr>
      <t>146</t>
    </r>
    <r>
      <rPr>
        <sz val="11"/>
        <color indexed="8"/>
        <rFont val="Times New Roman"/>
        <family val="1"/>
        <charset val="186"/>
      </rPr>
      <t>/26, 89800-10</t>
    </r>
  </si>
  <si>
    <t>S2-138/26, 2027-05-26</t>
  </si>
  <si>
    <t>Vidutinės klasės suintegruoti 23" ekrano dydžio kompiuteriai (50 vnt.)</t>
  </si>
  <si>
    <t>CPO387958</t>
  </si>
  <si>
    <t>UAB "Inida"</t>
  </si>
  <si>
    <t>S2-141/26, 2027-05-26</t>
  </si>
  <si>
    <r>
      <t xml:space="preserve">Elektroninis  </t>
    </r>
    <r>
      <rPr>
        <sz val="11"/>
        <color indexed="17"/>
        <rFont val="Times New Roman"/>
        <family val="1"/>
        <charset val="186"/>
      </rPr>
      <t>Žalias pirkimas</t>
    </r>
    <r>
      <rPr>
        <sz val="11"/>
        <color indexed="8"/>
        <rFont val="Times New Roman"/>
        <family val="1"/>
        <charset val="186"/>
      </rPr>
      <t xml:space="preserve"> BV16-</t>
    </r>
    <r>
      <rPr>
        <sz val="11"/>
        <rFont val="Times New Roman"/>
        <family val="1"/>
        <charset val="186"/>
      </rPr>
      <t>159</t>
    </r>
    <r>
      <rPr>
        <sz val="11"/>
        <color indexed="8"/>
        <rFont val="Times New Roman"/>
        <family val="1"/>
        <charset val="186"/>
      </rPr>
      <t>/26, 89807-2</t>
    </r>
  </si>
  <si>
    <t>Vėdinimo ir vėsinimo sistemų techninės priežiūros ir remonto paslaugos</t>
  </si>
  <si>
    <t>CPO387458</t>
  </si>
  <si>
    <t>50730000-1</t>
  </si>
  <si>
    <t>UAB "Pastatų ūkio valdymas"</t>
  </si>
  <si>
    <t>S2-142/26, 2029-05-26</t>
  </si>
  <si>
    <r>
      <t xml:space="preserve">Elektroninis Ekonominis naudingumas </t>
    </r>
    <r>
      <rPr>
        <sz val="11"/>
        <color indexed="17"/>
        <rFont val="Times New Roman"/>
        <family val="1"/>
        <charset val="186"/>
      </rPr>
      <t>Žalias pirkimas</t>
    </r>
    <r>
      <rPr>
        <sz val="11"/>
        <color indexed="8"/>
        <rFont val="Times New Roman"/>
        <family val="1"/>
        <charset val="186"/>
      </rPr>
      <t xml:space="preserve"> BV16-</t>
    </r>
    <r>
      <rPr>
        <sz val="11"/>
        <rFont val="Times New Roman"/>
        <family val="1"/>
        <charset val="186"/>
      </rPr>
      <t>153</t>
    </r>
    <r>
      <rPr>
        <sz val="11"/>
        <color indexed="8"/>
        <rFont val="Times New Roman"/>
        <family val="1"/>
        <charset val="186"/>
      </rPr>
      <t xml:space="preserve">/26, </t>
    </r>
    <r>
      <rPr>
        <sz val="11"/>
        <rFont val="Times New Roman"/>
        <family val="1"/>
        <charset val="186"/>
      </rPr>
      <t>90035</t>
    </r>
  </si>
  <si>
    <t>CPO8142</t>
  </si>
  <si>
    <t>CPO388651</t>
  </si>
  <si>
    <t>S2-143/26, 2027-05-26</t>
  </si>
  <si>
    <r>
      <t xml:space="preserve">Elektroninis </t>
    </r>
    <r>
      <rPr>
        <sz val="11"/>
        <color indexed="8"/>
        <rFont val="Times New Roman"/>
        <family val="1"/>
        <charset val="186"/>
      </rPr>
      <t xml:space="preserve"> </t>
    </r>
    <r>
      <rPr>
        <sz val="11"/>
        <color indexed="17"/>
        <rFont val="Times New Roman"/>
        <family val="1"/>
        <charset val="186"/>
      </rPr>
      <t>Žalias pirkimas</t>
    </r>
    <r>
      <rPr>
        <sz val="11"/>
        <color indexed="8"/>
        <rFont val="Times New Roman"/>
        <family val="1"/>
        <charset val="186"/>
      </rPr>
      <t xml:space="preserve"> BV16-</t>
    </r>
    <r>
      <rPr>
        <sz val="11"/>
        <rFont val="Times New Roman"/>
        <family val="1"/>
        <charset val="186"/>
      </rPr>
      <t>173</t>
    </r>
    <r>
      <rPr>
        <sz val="11"/>
        <color indexed="8"/>
        <rFont val="Times New Roman"/>
        <family val="1"/>
        <charset val="186"/>
      </rPr>
      <t>/26, 89415-3</t>
    </r>
  </si>
  <si>
    <t>S2-145/26, 2027-05-26</t>
  </si>
  <si>
    <t>S2-153/26, 2027-05-28</t>
  </si>
  <si>
    <t>S2-152/26, 2027-05-28</t>
  </si>
  <si>
    <t>CPO388652</t>
  </si>
  <si>
    <t>S2-147/26, 2027-05-26</t>
  </si>
  <si>
    <t>S2-146/26, 2027-05-26</t>
  </si>
  <si>
    <t>S2-149/26, 2027-05-26</t>
  </si>
  <si>
    <t>UAB "Magnum Medical"</t>
  </si>
  <si>
    <t>S2-148/26, 2027-05-26</t>
  </si>
  <si>
    <t>S2-151/26, 2027-05-28</t>
  </si>
  <si>
    <t>S2-154/26, 2027-05-28</t>
  </si>
  <si>
    <t>S2-157/26, 2027-06-01</t>
  </si>
  <si>
    <t>Privalomasis vairuotojų civilinės atsakomybės draudimas (Škoda Octavia JTP906, kėbulo nr. TNBAC7NE6H0167578)</t>
  </si>
  <si>
    <t>AAS „BTA Baltic Insurance Company“ filialas Lietuvoje</t>
  </si>
  <si>
    <t>S2-150/26, 2026-06-29</t>
  </si>
  <si>
    <r>
      <t xml:space="preserve">Raštu </t>
    </r>
    <r>
      <rPr>
        <sz val="11"/>
        <color indexed="17"/>
        <rFont val="Times New Roman"/>
        <family val="1"/>
        <charset val="186"/>
      </rPr>
      <t>Žalias pirkimas</t>
    </r>
    <r>
      <rPr>
        <sz val="11"/>
        <color indexed="8"/>
        <rFont val="Times New Roman"/>
        <family val="1"/>
        <charset val="186"/>
      </rPr>
      <t xml:space="preserve"> Neskelbiama BV16-180/26, 89454-3</t>
    </r>
  </si>
  <si>
    <t>Mokymai: Farmacinių medicininių atliekų tvarkymas</t>
  </si>
  <si>
    <t>UAB AVGO Group</t>
  </si>
  <si>
    <t>AG15003</t>
  </si>
  <si>
    <t>Žodžiu BV16-169/26, 89456-15</t>
  </si>
  <si>
    <t>FLOR25833</t>
  </si>
  <si>
    <t>Pledukai naujagimiams</t>
  </si>
  <si>
    <t>S1-162/26, 2029-07-28</t>
  </si>
  <si>
    <r>
      <t xml:space="preserve">Raštu </t>
    </r>
    <r>
      <rPr>
        <sz val="11"/>
        <color indexed="17"/>
        <rFont val="Times New Roman"/>
        <family val="1"/>
        <charset val="186"/>
      </rPr>
      <t>Žalias pirkimas</t>
    </r>
    <r>
      <rPr>
        <sz val="11"/>
        <color indexed="8"/>
        <rFont val="Times New Roman"/>
        <family val="1"/>
        <charset val="186"/>
      </rPr>
      <t xml:space="preserve"> Neskelbiama BV16-164/26, 406465-1</t>
    </r>
  </si>
  <si>
    <t>Baldų pirkimas per CPO (Ergonominių kėdžių gamyba)</t>
  </si>
  <si>
    <t>CPO7321</t>
  </si>
  <si>
    <t>UAB "Furnistilius"</t>
  </si>
  <si>
    <t>S2-155/26, 2026-07-28</t>
  </si>
  <si>
    <r>
      <t xml:space="preserve">Elektroninis </t>
    </r>
    <r>
      <rPr>
        <sz val="11"/>
        <color indexed="17"/>
        <rFont val="Times New Roman"/>
        <family val="1"/>
        <charset val="186"/>
      </rPr>
      <t>Žalias pirkimas</t>
    </r>
    <r>
      <rPr>
        <sz val="11"/>
        <color indexed="8"/>
        <rFont val="Times New Roman"/>
        <family val="1"/>
        <charset val="186"/>
      </rPr>
      <t xml:space="preserve"> BV16-</t>
    </r>
    <r>
      <rPr>
        <sz val="11"/>
        <rFont val="Times New Roman"/>
        <family val="1"/>
        <charset val="186"/>
      </rPr>
      <t>140</t>
    </r>
    <r>
      <rPr>
        <sz val="11"/>
        <color indexed="8"/>
        <rFont val="Times New Roman"/>
        <family val="1"/>
        <charset val="186"/>
      </rPr>
      <t>/26, 89806-1</t>
    </r>
  </si>
  <si>
    <t>Operacinių valdymo programinės įrangos kūrimas ir palaikymas</t>
  </si>
  <si>
    <t>UAB Interneto kodas</t>
  </si>
  <si>
    <t>S1-161/26, 2028-07-30</t>
  </si>
  <si>
    <r>
      <t xml:space="preserve">Raštu </t>
    </r>
    <r>
      <rPr>
        <sz val="11"/>
        <color rgb="FF005E00"/>
        <rFont val="Times New Roman"/>
        <family val="1"/>
        <charset val="186"/>
      </rPr>
      <t>Žalias pirkimas</t>
    </r>
    <r>
      <rPr>
        <sz val="11"/>
        <color theme="1"/>
        <rFont val="Times New Roman"/>
        <family val="1"/>
        <charset val="186"/>
      </rPr>
      <t xml:space="preserve"> 2026-BV16-110/26, 89847</t>
    </r>
  </si>
  <si>
    <t>Vienkartiniai elektrodai elektrostimuliacijai Stacionarinės reabilitacijos skyriui- 5x9cm 120 vnt. ir 5x5 cm 112 vnt.</t>
  </si>
  <si>
    <t>TE002130</t>
  </si>
  <si>
    <t>Žodžiu BV16-189/26, 89406-5</t>
  </si>
  <si>
    <t>98 colių televizoriaus nuoma renginiui su pilnu aptarnavimu (2026-06-03)</t>
  </si>
  <si>
    <t>PRO 205866</t>
  </si>
  <si>
    <t>Žodžiu BV16-195/26, 89902-2</t>
  </si>
  <si>
    <t>Maisto tiekimo paslauga, tarptautinės konferencijos metu</t>
  </si>
  <si>
    <t>DUS2604046</t>
  </si>
  <si>
    <t>Žodžiu BV16-198/26, 89957-3</t>
  </si>
  <si>
    <t>Laboratoriniai tyrimai iš kitų ASPĮ</t>
  </si>
  <si>
    <t>71900000-7</t>
  </si>
  <si>
    <t xml:space="preserve">UAB Medicina practica laboratorija </t>
  </si>
  <si>
    <t>S1-169/26, 2029-06-01</t>
  </si>
  <si>
    <r>
      <t xml:space="preserve">Raštu </t>
    </r>
    <r>
      <rPr>
        <sz val="11"/>
        <color rgb="FF005E00"/>
        <rFont val="Times New Roman"/>
        <family val="1"/>
        <charset val="186"/>
      </rPr>
      <t>Žalias pirkimas</t>
    </r>
    <r>
      <rPr>
        <sz val="11"/>
        <color theme="1"/>
        <rFont val="Times New Roman"/>
        <family val="1"/>
        <charset val="186"/>
      </rPr>
      <t xml:space="preserve"> BV16-143/26, 89969-1</t>
    </r>
  </si>
  <si>
    <t>VšĮ Vilniaus universiteto ligoninė Santaros klinikos</t>
  </si>
  <si>
    <t>S1-172/26, 2029-06-01</t>
  </si>
  <si>
    <t>SSA004989596</t>
  </si>
  <si>
    <t>Prano Rimando Olisevičiaus gėlininkystės ūkis</t>
  </si>
  <si>
    <t>VŽ2026170</t>
  </si>
  <si>
    <t>15" - 16" ekrano dydžio nešiojamasis kompiuteris (20 vnt.)</t>
  </si>
  <si>
    <t>CPO389028</t>
  </si>
  <si>
    <t>UAB "IT Gama"</t>
  </si>
  <si>
    <t>S2-158/26, 2027-06-04</t>
  </si>
  <si>
    <r>
      <t xml:space="preserve">Elektroninis  </t>
    </r>
    <r>
      <rPr>
        <sz val="11"/>
        <color indexed="17"/>
        <rFont val="Times New Roman"/>
        <family val="1"/>
        <charset val="186"/>
      </rPr>
      <t>Žalias pirkimas</t>
    </r>
    <r>
      <rPr>
        <sz val="11"/>
        <color indexed="8"/>
        <rFont val="Times New Roman"/>
        <family val="1"/>
        <charset val="186"/>
      </rPr>
      <t xml:space="preserve"> BV16-</t>
    </r>
    <r>
      <rPr>
        <sz val="11"/>
        <rFont val="Times New Roman"/>
        <family val="1"/>
        <charset val="186"/>
      </rPr>
      <t>167</t>
    </r>
    <r>
      <rPr>
        <sz val="11"/>
        <color indexed="8"/>
        <rFont val="Times New Roman"/>
        <family val="1"/>
        <charset val="186"/>
      </rPr>
      <t>/26, 89807-3</t>
    </r>
  </si>
  <si>
    <t>Žoliapjovė/traktorius</t>
  </si>
  <si>
    <t xml:space="preserve">16310000-1 </t>
  </si>
  <si>
    <t>UAB Gvėja</t>
  </si>
  <si>
    <t>S1-178/26, 2026-09-01</t>
  </si>
  <si>
    <r>
      <t xml:space="preserve">Raštu </t>
    </r>
    <r>
      <rPr>
        <sz val="11"/>
        <color rgb="FF005E00"/>
        <rFont val="Times New Roman"/>
        <family val="1"/>
        <charset val="186"/>
      </rPr>
      <t>Žalias pirkimas</t>
    </r>
    <r>
      <rPr>
        <sz val="11"/>
        <color theme="1"/>
        <rFont val="Times New Roman"/>
        <family val="1"/>
        <charset val="186"/>
      </rPr>
      <t xml:space="preserve"> BV16-160/26, 89825-1</t>
    </r>
  </si>
  <si>
    <t>Antikorupcinės aplinkos sveikatos priežiūros įstaigoje kūrimas ir palaikymas</t>
  </si>
  <si>
    <t>VšĮ Lietuvos savivaldybių asociacijos mokymo ir konsultavimo centras</t>
  </si>
  <si>
    <t>LSAMKC-007002</t>
  </si>
  <si>
    <t>Žodžiu BV16-170/26, 89457-4</t>
  </si>
  <si>
    <t>Medicinos prietaisų sterilizacija žemos temperatūros garo ir formaldehido sterilizatoriuose</t>
  </si>
  <si>
    <t>85100000-0</t>
  </si>
  <si>
    <t>VšĮ Resublikinė Vilniaus universitetinė ligoninė</t>
  </si>
  <si>
    <t>S1-160/26, 2029-08-07</t>
  </si>
  <si>
    <r>
      <t xml:space="preserve">Raštu </t>
    </r>
    <r>
      <rPr>
        <sz val="11"/>
        <color rgb="FF005E00"/>
        <rFont val="Times New Roman"/>
        <family val="1"/>
        <charset val="186"/>
      </rPr>
      <t>Žalias pirkimas</t>
    </r>
    <r>
      <rPr>
        <sz val="11"/>
        <color theme="1"/>
        <rFont val="Times New Roman"/>
        <family val="1"/>
        <charset val="186"/>
      </rPr>
      <t xml:space="preserve"> Neskelbiama CVP IS BV16-132/26, 89461-1</t>
    </r>
  </si>
  <si>
    <t>Medicinos įrangos techninės priežiūros ir remonto paslaugų, detalių pirkimas (CPO: Jonizuojančią spinduliuotę skleidžiančių medicinos priemonių, kurių priežiūrai ir remontui reikalinga Radiacinės saugos centro išduota licencija ar laikinasis leidimas, techninės priežiūros ir remonto paslaugos)</t>
  </si>
  <si>
    <t>CPO389797</t>
  </si>
  <si>
    <t>50421000-2 33100000-1</t>
  </si>
  <si>
    <t>UAB "Kodmeda"</t>
  </si>
  <si>
    <t>S2-162/26, 2027-06-08</t>
  </si>
  <si>
    <r>
      <t xml:space="preserve">Elektroninis Ekonominis naudingumas  </t>
    </r>
    <r>
      <rPr>
        <sz val="11"/>
        <color indexed="17"/>
        <rFont val="Times New Roman"/>
        <family val="1"/>
        <charset val="186"/>
      </rPr>
      <t>Žalias pirkimas</t>
    </r>
    <r>
      <rPr>
        <sz val="11"/>
        <color indexed="8"/>
        <rFont val="Times New Roman"/>
        <family val="1"/>
        <charset val="186"/>
      </rPr>
      <t xml:space="preserve"> BV16-</t>
    </r>
    <r>
      <rPr>
        <sz val="11"/>
        <rFont val="Times New Roman"/>
        <family val="1"/>
        <charset val="186"/>
      </rPr>
      <t>166</t>
    </r>
    <r>
      <rPr>
        <sz val="11"/>
        <color indexed="8"/>
        <rFont val="Times New Roman"/>
        <family val="1"/>
        <charset val="186"/>
      </rPr>
      <t>/26, 89812-2</t>
    </r>
  </si>
  <si>
    <t>UAB "Asanmeda"</t>
  </si>
  <si>
    <t>S2-161/26, 2027-06-08</t>
  </si>
  <si>
    <t>UAB "Medtechnikas"</t>
  </si>
  <si>
    <t>S2-160/26, 2027-06-08</t>
  </si>
  <si>
    <t>UAB "Abameda"</t>
  </si>
  <si>
    <t>S2-159/26, 2027-06-08</t>
  </si>
  <si>
    <t>CPO8397</t>
  </si>
  <si>
    <t>UAB "Premiumstore"</t>
  </si>
  <si>
    <t>S2-164/26, 2026-07-18</t>
  </si>
  <si>
    <r>
      <t xml:space="preserve">Elektroninis  </t>
    </r>
    <r>
      <rPr>
        <sz val="11"/>
        <color indexed="17"/>
        <rFont val="Times New Roman"/>
        <family val="1"/>
        <charset val="186"/>
      </rPr>
      <t>Žalias pirkimas</t>
    </r>
    <r>
      <rPr>
        <sz val="11"/>
        <color indexed="8"/>
        <rFont val="Times New Roman"/>
        <family val="1"/>
        <charset val="186"/>
      </rPr>
      <t xml:space="preserve"> BV16-</t>
    </r>
    <r>
      <rPr>
        <sz val="11"/>
        <rFont val="Times New Roman"/>
        <family val="1"/>
        <charset val="186"/>
      </rPr>
      <t>165</t>
    </r>
    <r>
      <rPr>
        <sz val="11"/>
        <color indexed="8"/>
        <rFont val="Times New Roman"/>
        <family val="1"/>
        <charset val="186"/>
      </rPr>
      <t>/26, 89812-2</t>
    </r>
  </si>
  <si>
    <t>Privalomasis vairuotojų civilinės atsakomybės draudimas (Škoda Octavia JTP906)</t>
  </si>
  <si>
    <t>CPO8547</t>
  </si>
  <si>
    <t>AB "Lietuvos draudimas"</t>
  </si>
  <si>
    <t>S2-165/26, 2027-06-29</t>
  </si>
  <si>
    <r>
      <t xml:space="preserve">Elektroninis  </t>
    </r>
    <r>
      <rPr>
        <sz val="11"/>
        <color indexed="17"/>
        <rFont val="Times New Roman"/>
        <family val="1"/>
        <charset val="186"/>
      </rPr>
      <t>Žalias pirkimas</t>
    </r>
    <r>
      <rPr>
        <sz val="11"/>
        <color indexed="8"/>
        <rFont val="Times New Roman"/>
        <family val="1"/>
        <charset val="186"/>
      </rPr>
      <t xml:space="preserve"> BV16-</t>
    </r>
    <r>
      <rPr>
        <sz val="11"/>
        <rFont val="Times New Roman"/>
        <family val="1"/>
        <charset val="186"/>
      </rPr>
      <t>172</t>
    </r>
    <r>
      <rPr>
        <sz val="11"/>
        <color indexed="8"/>
        <rFont val="Times New Roman"/>
        <family val="1"/>
        <charset val="186"/>
      </rPr>
      <t>/26, 89448-1</t>
    </r>
  </si>
  <si>
    <t>Privalomasis vairuotojų civilinės atsakomybės draudimas (Volswagen Golf LLH851)</t>
  </si>
  <si>
    <t>CPO8558</t>
  </si>
  <si>
    <t>S2-166/26, 2027-05-17</t>
  </si>
  <si>
    <t>Asmens apsaugos priemonės (Antbačiai neaustinio audinio 20 cm aukščio)</t>
  </si>
  <si>
    <t>CPO8956</t>
  </si>
  <si>
    <t>S2-169/26, 2027-06-11</t>
  </si>
  <si>
    <r>
      <t xml:space="preserve">Elektroninis </t>
    </r>
    <r>
      <rPr>
        <sz val="11"/>
        <color indexed="17"/>
        <rFont val="Times New Roman"/>
        <family val="1"/>
        <charset val="186"/>
      </rPr>
      <t>Žalias pirkimas</t>
    </r>
    <r>
      <rPr>
        <sz val="11"/>
        <color indexed="8"/>
        <rFont val="Times New Roman"/>
        <family val="1"/>
        <charset val="186"/>
      </rPr>
      <t xml:space="preserve"> BV16-</t>
    </r>
    <r>
      <rPr>
        <sz val="11"/>
        <rFont val="Times New Roman"/>
        <family val="1"/>
        <charset val="186"/>
      </rPr>
      <t>181</t>
    </r>
    <r>
      <rPr>
        <sz val="11"/>
        <color indexed="8"/>
        <rFont val="Times New Roman"/>
        <family val="1"/>
        <charset val="186"/>
      </rPr>
      <t xml:space="preserve">/26, </t>
    </r>
    <r>
      <rPr>
        <sz val="11"/>
        <rFont val="Times New Roman"/>
        <family val="1"/>
        <charset val="186"/>
      </rPr>
      <t>89813-2</t>
    </r>
  </si>
  <si>
    <t>CPO9134</t>
  </si>
  <si>
    <t>UAB "Morning LT"</t>
  </si>
  <si>
    <t>S2-168/26, 2026-07-07</t>
  </si>
  <si>
    <r>
      <t xml:space="preserve">Elektroninis </t>
    </r>
    <r>
      <rPr>
        <sz val="11"/>
        <color indexed="17"/>
        <rFont val="Times New Roman"/>
        <family val="1"/>
        <charset val="186"/>
      </rPr>
      <t>Žalias pirkimas</t>
    </r>
    <r>
      <rPr>
        <sz val="11"/>
        <rFont val="Times New Roman"/>
        <family val="1"/>
        <charset val="186"/>
      </rPr>
      <t xml:space="preserve"> BV16-187/26, 89805-2</t>
    </r>
  </si>
  <si>
    <t>Naujai pastatyto Operacinio bloko priestato (plane pažymėto Nr. 9d5/t) draudimas</t>
  </si>
  <si>
    <t>ADB Compensa Vienna Insurance Group filialas Lietuvoje</t>
  </si>
  <si>
    <t>S2-170/26, 2027-06-11</t>
  </si>
  <si>
    <r>
      <t xml:space="preserve">Raštu </t>
    </r>
    <r>
      <rPr>
        <sz val="11"/>
        <color rgb="FF005E00"/>
        <rFont val="Times New Roman"/>
        <family val="1"/>
        <charset val="186"/>
      </rPr>
      <t>Žalias pirkimas</t>
    </r>
    <r>
      <rPr>
        <sz val="11"/>
        <rFont val="Times New Roman"/>
        <family val="1"/>
        <charset val="186"/>
      </rPr>
      <t xml:space="preserve"> Neskelbiama BV16-202/26, 89454-4</t>
    </r>
  </si>
  <si>
    <t>SON 0086676</t>
  </si>
  <si>
    <t>Įstaigos padalinių vadovų kvalifikacijos tobulinimo (mokymai) pagal programos modulį „Komunikacija“</t>
  </si>
  <si>
    <t>UAB OVC mokymai</t>
  </si>
  <si>
    <t>OVCM4394</t>
  </si>
  <si>
    <t>Žodžiu BV16-212/26, 89457-8</t>
  </si>
  <si>
    <t>Popieriaus, kreditinių kortelių ir kompaktinių diskų naikintuvas</t>
  </si>
  <si>
    <t>VARTL0861169</t>
  </si>
  <si>
    <t>Žodžiu BV16-193/26, 89892-3</t>
  </si>
  <si>
    <t>Hidraulinis palečių vežimėlis</t>
  </si>
  <si>
    <t>42400000-0</t>
  </si>
  <si>
    <t>UAB Virenda</t>
  </si>
  <si>
    <t>VIV266712</t>
  </si>
  <si>
    <t>Žodžiu BV16-217/26, 89928-1</t>
  </si>
  <si>
    <t>Mokymai „Neatitikčių ir rizikų valdymas“</t>
  </si>
  <si>
    <t>AG15079</t>
  </si>
  <si>
    <t>Žodžiu BV16-220/26, 89457-9</t>
  </si>
  <si>
    <t>Furosemid 20mg/2ml inj. N25 20 dėž.</t>
  </si>
  <si>
    <t>UAB Nemuno vaistinė</t>
  </si>
  <si>
    <t>NVD671137</t>
  </si>
  <si>
    <t>Žodžiu BV16-221/26, 89408-5</t>
  </si>
  <si>
    <t>CPO390169</t>
  </si>
  <si>
    <t>UAB "Laukesta</t>
  </si>
  <si>
    <t>S2-175/26, 2027-06-16</t>
  </si>
  <si>
    <r>
      <t xml:space="preserve">Elektroninis </t>
    </r>
    <r>
      <rPr>
        <sz val="11"/>
        <color indexed="17"/>
        <rFont val="Times New Roman"/>
        <family val="1"/>
        <charset val="186"/>
      </rPr>
      <t>Žalias pirkimas</t>
    </r>
    <r>
      <rPr>
        <sz val="11"/>
        <color indexed="8"/>
        <rFont val="Times New Roman"/>
        <family val="1"/>
        <charset val="186"/>
      </rPr>
      <t xml:space="preserve"> BV16-</t>
    </r>
    <r>
      <rPr>
        <sz val="11"/>
        <rFont val="Times New Roman"/>
        <family val="1"/>
        <charset val="186"/>
      </rPr>
      <t>186</t>
    </r>
    <r>
      <rPr>
        <sz val="11"/>
        <color indexed="8"/>
        <rFont val="Times New Roman"/>
        <family val="1"/>
        <charset val="186"/>
      </rPr>
      <t>/26, 89800-12</t>
    </r>
  </si>
  <si>
    <t>Medicinos įrangos techninės priežiūros ir remonto paslaugų, detalių pirkimas (CPO: Medicinos priemonių techninės priežiūros ir remonto paslaugos)</t>
  </si>
  <si>
    <t>CPO388338</t>
  </si>
  <si>
    <t>S2-174/26, 2027-06-16</t>
  </si>
  <si>
    <t>UAB "Dameda"</t>
  </si>
  <si>
    <t>S2-180/26, 2027-06-16</t>
  </si>
  <si>
    <t>UAB "Diamedica"</t>
  </si>
  <si>
    <t>S2-183/26, 2027-06-16</t>
  </si>
  <si>
    <t>S2-177/26, 2027-06-16</t>
  </si>
  <si>
    <t>UAB "MedUS Medical"</t>
  </si>
  <si>
    <t>S2-178/26, 2027-06-16</t>
  </si>
  <si>
    <t>UAB "Spektramed"</t>
  </si>
  <si>
    <t>S2-182/26, 2027-06-16</t>
  </si>
  <si>
    <t>UAB "Medgija"</t>
  </si>
  <si>
    <t>S2-176/26, 2027-06-16</t>
  </si>
  <si>
    <t>UAB "Viva Medical"</t>
  </si>
  <si>
    <t>S2-179/26, 2027-06-16</t>
  </si>
  <si>
    <t>Olympus Sverige Aktiebolag (Lietuvoje veikianti per filialą Olympus Sverige Aktiebolag Lietuvos filialas)</t>
  </si>
  <si>
    <t>S2-181/26, 2027-06-16</t>
  </si>
  <si>
    <t>RR 009095</t>
  </si>
  <si>
    <t>Žodžiu BV16-216/26, 89922-4</t>
  </si>
  <si>
    <t>Lavanid 2 tirpalas 0,04% 1000 ml 50fl.</t>
  </si>
  <si>
    <t>RD-000307</t>
  </si>
  <si>
    <t>Žodžiu BV16-222/26, 89408-6</t>
  </si>
  <si>
    <t>Žaliuzės (roletai) ir jų montavimas, remontas</t>
  </si>
  <si>
    <t>39515400-9</t>
  </si>
  <si>
    <t>UAB Roletas</t>
  </si>
  <si>
    <t>S1-183/26, 2029-08-16</t>
  </si>
  <si>
    <r>
      <t xml:space="preserve">Raštu </t>
    </r>
    <r>
      <rPr>
        <sz val="11"/>
        <color rgb="FF005E00"/>
        <rFont val="Times New Roman"/>
        <family val="1"/>
        <charset val="186"/>
      </rPr>
      <t>Žalias pirkimas</t>
    </r>
    <r>
      <rPr>
        <sz val="11"/>
        <color theme="1"/>
        <rFont val="Times New Roman"/>
        <family val="1"/>
        <charset val="186"/>
      </rPr>
      <t xml:space="preserve"> Neskelbiama CVP IS BV16-158/26, 90010</t>
    </r>
  </si>
  <si>
    <t>Gastroskopo GIF-H185 remontas</t>
  </si>
  <si>
    <t>UAB Olympus Sverige Aktiebolag</t>
  </si>
  <si>
    <t>OSAS 26000064</t>
  </si>
  <si>
    <t>Žodžiu BV16-219/26, 89947-4</t>
  </si>
  <si>
    <t>Plastikinės dėžės chirurgijos ir akušerijos skyriams</t>
  </si>
  <si>
    <t>44600000-6</t>
  </si>
  <si>
    <t>MB Novo sprendimai</t>
  </si>
  <si>
    <t>NOVO019531</t>
  </si>
  <si>
    <t>Raštu BV16-178/26, 89936-1</t>
  </si>
  <si>
    <t>Elektrodai defibriliatoriui PA-1</t>
  </si>
  <si>
    <t>UAB Sprektramed</t>
  </si>
  <si>
    <t>SPP-02631</t>
  </si>
  <si>
    <t>Žodžiu BV16-227/26, 89406-6</t>
  </si>
  <si>
    <t>Furosemide ELETIS 10mg/ml inj. N10, 500 dėž.</t>
  </si>
  <si>
    <t>UAB Eletis Medica</t>
  </si>
  <si>
    <t>AC Nr.2600924</t>
  </si>
  <si>
    <t>Žodžiu BV16-226/26, 89408-7</t>
  </si>
  <si>
    <t>Kasetės juosteles etikečių spausdintuvui Brother PT-P710BT Cube plus neoriginalios</t>
  </si>
  <si>
    <t>Printplius LT, UAB</t>
  </si>
  <si>
    <t>PLW000087595</t>
  </si>
  <si>
    <t>Žodžiu 16-231/26, 89892-4</t>
  </si>
  <si>
    <t>Hidraulinės maudymo vonios čiužiniai 2 vnt.</t>
  </si>
  <si>
    <t>ARD Nr.014272</t>
  </si>
  <si>
    <t>Raštu BV16-203/26, 89921-6</t>
  </si>
  <si>
    <t>Virtuvinės įrangos remonto paslaugos</t>
  </si>
  <si>
    <t>50883000-8</t>
  </si>
  <si>
    <t>S1-189/26, 2029-08-23</t>
  </si>
  <si>
    <r>
      <t xml:space="preserve">Raštu </t>
    </r>
    <r>
      <rPr>
        <sz val="11"/>
        <color rgb="FF005E00"/>
        <rFont val="Times New Roman"/>
        <family val="1"/>
        <charset val="186"/>
      </rPr>
      <t>Žalias pirkimas</t>
    </r>
    <r>
      <rPr>
        <sz val="11"/>
        <color theme="1"/>
        <rFont val="Times New Roman"/>
        <family val="1"/>
        <charset val="186"/>
      </rPr>
      <t xml:space="preserve"> BV16-142/26, 89851</t>
    </r>
  </si>
  <si>
    <t>Baseino valymo robotas</t>
  </si>
  <si>
    <t>42995000-7</t>
  </si>
  <si>
    <t>UAB Aqua spektras</t>
  </si>
  <si>
    <t>S1-181/26, 2026-10-03</t>
  </si>
  <si>
    <r>
      <t xml:space="preserve">Raštu </t>
    </r>
    <r>
      <rPr>
        <sz val="11"/>
        <color rgb="FF005E00"/>
        <rFont val="Times New Roman"/>
        <family val="1"/>
        <charset val="186"/>
      </rPr>
      <t>Žalias pirkimas</t>
    </r>
    <r>
      <rPr>
        <sz val="11"/>
        <color theme="1"/>
        <rFont val="Times New Roman"/>
        <family val="1"/>
        <charset val="186"/>
      </rPr>
      <t xml:space="preserve"> BV16-144/26, 405424</t>
    </r>
  </si>
  <si>
    <t>Ligonių pervežimo paslaugos</t>
  </si>
  <si>
    <t>85143000-3</t>
  </si>
  <si>
    <t>UAB „Sostinės greitoji“</t>
  </si>
  <si>
    <t>S1-185/26, 2028-06-25</t>
  </si>
  <si>
    <r>
      <t xml:space="preserve">Raštu </t>
    </r>
    <r>
      <rPr>
        <sz val="11"/>
        <color rgb="FF005E00"/>
        <rFont val="Times New Roman"/>
        <family val="1"/>
        <charset val="186"/>
      </rPr>
      <t>Žalias pirkimas</t>
    </r>
    <r>
      <rPr>
        <sz val="11"/>
        <color theme="1"/>
        <rFont val="Times New Roman"/>
        <family val="1"/>
        <charset val="186"/>
      </rPr>
      <t xml:space="preserve"> Neskelbiama CVP IS BV16-182/26, 89450</t>
    </r>
  </si>
  <si>
    <t>Medicininė įranga, įvairios medicininės priemonės pagal poreikį (Fizioterapijos ir slaugos  priemonės: Vežimėliai sėdintiems pacientams)</t>
  </si>
  <si>
    <t>CPO9440</t>
  </si>
  <si>
    <t>UAB "TEIDA"</t>
  </si>
  <si>
    <t>S2-190/26, 2026-08-25</t>
  </si>
  <si>
    <r>
      <t xml:space="preserve">Elektroninis </t>
    </r>
    <r>
      <rPr>
        <sz val="11"/>
        <color indexed="17"/>
        <rFont val="Times New Roman"/>
        <family val="1"/>
        <charset val="186"/>
      </rPr>
      <t>Žalias pirkimas</t>
    </r>
    <r>
      <rPr>
        <sz val="11"/>
        <rFont val="Times New Roman"/>
        <family val="1"/>
        <charset val="186"/>
      </rPr>
      <t xml:space="preserve"> BV16-192/26, 89405-5</t>
    </r>
  </si>
  <si>
    <t>Kompiuterių dalys, priedai ir programinė įranga (Kompiuterių remontams skirti vidiniai SSD diskai ne mažiau 240 GB talpos (30 vnt.). CPO kodas - KD10)</t>
  </si>
  <si>
    <t>CPO391146</t>
  </si>
  <si>
    <t>30190000-7</t>
  </si>
  <si>
    <t>Elektroninis Žalias pirkimas BV16-196/26, 89810-1</t>
  </si>
  <si>
    <t>Buities prekės</t>
  </si>
  <si>
    <t>CPO9857</t>
  </si>
  <si>
    <t>19640000-4</t>
  </si>
  <si>
    <t>UAB "Koslita"</t>
  </si>
  <si>
    <t>S2-191/26, 2027-06-25</t>
  </si>
  <si>
    <r>
      <t xml:space="preserve">Elektroninis  </t>
    </r>
    <r>
      <rPr>
        <sz val="11"/>
        <color indexed="17"/>
        <rFont val="Times New Roman"/>
        <family val="1"/>
        <charset val="186"/>
      </rPr>
      <t>Žalias pirkimas</t>
    </r>
    <r>
      <rPr>
        <sz val="11"/>
        <color indexed="8"/>
        <rFont val="Times New Roman"/>
        <family val="1"/>
        <charset val="186"/>
      </rPr>
      <t xml:space="preserve"> BV16-</t>
    </r>
    <r>
      <rPr>
        <sz val="11"/>
        <rFont val="Times New Roman"/>
        <family val="1"/>
        <charset val="186"/>
      </rPr>
      <t>215</t>
    </r>
    <r>
      <rPr>
        <sz val="11"/>
        <color indexed="8"/>
        <rFont val="Times New Roman"/>
        <family val="1"/>
        <charset val="186"/>
      </rPr>
      <t xml:space="preserve">/26, </t>
    </r>
    <r>
      <rPr>
        <sz val="11"/>
        <rFont val="Times New Roman"/>
        <family val="1"/>
        <charset val="186"/>
      </rPr>
      <t>90038</t>
    </r>
  </si>
  <si>
    <t>Dokumentų valdymas 2026</t>
  </si>
  <si>
    <t>MB Apertumas</t>
  </si>
  <si>
    <t>PRT4506</t>
  </si>
  <si>
    <t>Žodžiu BV16-129/26, 89457-3</t>
  </si>
  <si>
    <t>Nesterilios pirštinės, tvarsliava, kitos med. Priemonės (Pirštinės nesterilios nitrilo)</t>
  </si>
  <si>
    <t>CPO391329</t>
  </si>
  <si>
    <t>UAB "Kasko Group"</t>
  </si>
  <si>
    <r>
      <t xml:space="preserve">Elektroninis </t>
    </r>
    <r>
      <rPr>
        <sz val="11"/>
        <color indexed="17"/>
        <rFont val="Times New Roman"/>
        <family val="1"/>
        <charset val="186"/>
      </rPr>
      <t>Žalias pirkimas</t>
    </r>
    <r>
      <rPr>
        <sz val="11"/>
        <rFont val="Times New Roman"/>
        <family val="1"/>
        <charset val="186"/>
      </rPr>
      <t xml:space="preserve"> BV16-207/26, 89414-2</t>
    </r>
  </si>
  <si>
    <t>Kanceliarinės prekės (Laminavimo vokelių pirkimas)</t>
  </si>
  <si>
    <t>CPO391673</t>
  </si>
  <si>
    <t>UAB "Technoinform popierius"</t>
  </si>
  <si>
    <r>
      <t xml:space="preserve">Elektroninis Konsoliduotas kartu su Greitosios medicinos pagalbos tarnyba </t>
    </r>
    <r>
      <rPr>
        <sz val="11"/>
        <color indexed="17"/>
        <rFont val="Times New Roman"/>
        <family val="1"/>
        <charset val="186"/>
      </rPr>
      <t>Žalias pirkimas</t>
    </r>
    <r>
      <rPr>
        <sz val="11"/>
        <rFont val="Times New Roman"/>
        <family val="1"/>
        <charset val="186"/>
      </rPr>
      <t xml:space="preserve"> BV16-194/26, 89405-5</t>
    </r>
  </si>
  <si>
    <t xml:space="preserve">II ketvirtis iki čia imtinai ir žali viršuje </t>
  </si>
  <si>
    <t>VšĮ Vilniaus miesto klinikinės ligoninės duomenys apie 2026 metų viešuosius pirkimus III ketvirtis (atnaujinama kas ketvirtį)</t>
  </si>
  <si>
    <t>FLOR25707</t>
  </si>
  <si>
    <t>Lėkštės, dubenėliai, puodai ir ąsočiai</t>
  </si>
  <si>
    <t>FELIT UAB</t>
  </si>
  <si>
    <t>Žodžiu BV16-191/26, 89922-3</t>
  </si>
  <si>
    <r>
      <t xml:space="preserve">Elektroninis Ekonominis naudingumas  </t>
    </r>
    <r>
      <rPr>
        <sz val="11"/>
        <color indexed="17"/>
        <rFont val="Times New Roman"/>
        <family val="1"/>
        <charset val="186"/>
      </rPr>
      <t>Žalias pirkimas</t>
    </r>
    <r>
      <rPr>
        <sz val="11"/>
        <color indexed="8"/>
        <rFont val="Times New Roman"/>
        <family val="1"/>
        <charset val="186"/>
      </rPr>
      <t xml:space="preserve"> BV16-</t>
    </r>
    <r>
      <rPr>
        <sz val="11"/>
        <rFont val="Times New Roman"/>
        <family val="1"/>
        <charset val="186"/>
      </rPr>
      <t>166</t>
    </r>
    <r>
      <rPr>
        <sz val="11"/>
        <color indexed="8"/>
        <rFont val="Times New Roman"/>
        <family val="1"/>
        <charset val="186"/>
      </rPr>
      <t>/26, 90052</t>
    </r>
  </si>
  <si>
    <t>Tinklo komutatorių pirkimas A57</t>
  </si>
  <si>
    <t>32420000-3</t>
  </si>
  <si>
    <t>UAB In My Case</t>
  </si>
  <si>
    <t>INM606 0063</t>
  </si>
  <si>
    <t>Žodžiu BV16-201/26, 89837-1</t>
  </si>
  <si>
    <t>Darbo teisės seminaras</t>
  </si>
  <si>
    <t>UAB Confinn</t>
  </si>
  <si>
    <t>CONFDTS26-0242</t>
  </si>
  <si>
    <t>Žodžiu BV16-174/26, 89457-6</t>
  </si>
  <si>
    <t>Procedūrinis stalas</t>
  </si>
  <si>
    <t>MB Runibeda</t>
  </si>
  <si>
    <t>RNB1997</t>
  </si>
  <si>
    <t>Žodžiu BV16-190/26, 89407-7</t>
  </si>
  <si>
    <t>Tyrimų atlikimo paslauga</t>
  </si>
  <si>
    <t>UAB Medicina practica laboratorija</t>
  </si>
  <si>
    <t>S1-190/26, 2029-08-24</t>
  </si>
  <si>
    <r>
      <t xml:space="preserve">Raštu </t>
    </r>
    <r>
      <rPr>
        <sz val="11"/>
        <color indexed="17"/>
        <rFont val="Times New Roman"/>
        <family val="1"/>
        <charset val="186"/>
      </rPr>
      <t>Žalias pirkimas</t>
    </r>
    <r>
      <rPr>
        <sz val="11"/>
        <color indexed="8"/>
        <rFont val="Times New Roman"/>
        <family val="1"/>
        <charset val="186"/>
      </rPr>
      <t xml:space="preserve"> BV16-179/26, 89461-2</t>
    </r>
  </si>
  <si>
    <t>S1-192/26, 2029-08-31</t>
  </si>
  <si>
    <t>VMKL- 89795-1 Reagentai ir priemonės kvėpavimo takų infekcijų sukėlėjų nustatymui realaus laiko PGR metodu bei įrangos įsigijimas panaudos (nuomos) būdu</t>
  </si>
  <si>
    <t>Atviras konkursas ID6993161</t>
  </si>
  <si>
    <t>33696000-5    38434000-6</t>
  </si>
  <si>
    <t>S1-191/26, 2027-12-31</t>
  </si>
  <si>
    <r>
      <t xml:space="preserve">Elektroninis </t>
    </r>
    <r>
      <rPr>
        <sz val="11"/>
        <color indexed="17"/>
        <rFont val="Times New Roman"/>
        <family val="1"/>
        <charset val="186"/>
      </rPr>
      <t>Žalias pirkimas</t>
    </r>
    <r>
      <rPr>
        <sz val="11"/>
        <color indexed="8"/>
        <rFont val="Times New Roman"/>
        <family val="1"/>
        <charset val="186"/>
      </rPr>
      <t xml:space="preserve"> BV16-64/26, 89795-1</t>
    </r>
  </si>
  <si>
    <t>Vienkartinis naujagimių/kūdikių gaivinimo kontūras gaivinimo staliukui Tende VAV-IW Infant Radiant Warmer REF NF-150, 30vnt.</t>
  </si>
  <si>
    <t>Žodžiu BV16-229/26, 89406-7</t>
  </si>
  <si>
    <t>RITS patalpų, Antakalnio g. 124, statybinės medžiagos</t>
  </si>
  <si>
    <t>UAB Laurex</t>
  </si>
  <si>
    <t>V L000052446</t>
  </si>
  <si>
    <t>Žodžiu BV16-232/26, 89931-2</t>
  </si>
  <si>
    <t>Didžiosios auditorijos projektorius</t>
  </si>
  <si>
    <t>32232000-8</t>
  </si>
  <si>
    <t>UAB Daily Print</t>
  </si>
  <si>
    <t>1STOP/061838</t>
  </si>
  <si>
    <t xml:space="preserve">Žodžiu BV16-218/26, 89836-1 </t>
  </si>
  <si>
    <t>FLOR25971</t>
  </si>
  <si>
    <t>FLOR25972</t>
  </si>
  <si>
    <t>Įmonių turto draudimas (pastatai Antakalnio g. 57, Vilnius ir aikštelė)</t>
  </si>
  <si>
    <t>CPO391121</t>
  </si>
  <si>
    <t>Elektroninis  Žalias pirkimas BV16-200/26, 89448-2</t>
  </si>
  <si>
    <t>Pastatų ir aikštelės draudimas</t>
  </si>
  <si>
    <t>ERGO Insurance SE Lietuvos filialas</t>
  </si>
  <si>
    <t>S2-198/26, 2027-07-07</t>
  </si>
  <si>
    <r>
      <t xml:space="preserve">Raštu </t>
    </r>
    <r>
      <rPr>
        <sz val="11"/>
        <color indexed="17"/>
        <rFont val="Times New Roman"/>
        <family val="1"/>
        <charset val="186"/>
      </rPr>
      <t>Žalias pirkimas</t>
    </r>
    <r>
      <rPr>
        <sz val="11"/>
        <rFont val="Times New Roman"/>
        <family val="1"/>
        <charset val="186"/>
      </rPr>
      <t xml:space="preserve"> Neskelbiama BV16-234/26, 89454-5</t>
    </r>
  </si>
  <si>
    <t>S1-198/26, 2028-06-26</t>
  </si>
  <si>
    <r>
      <t xml:space="preserve">Raštu </t>
    </r>
    <r>
      <rPr>
        <sz val="11"/>
        <color indexed="17"/>
        <rFont val="Times New Roman"/>
        <family val="1"/>
        <charset val="186"/>
      </rPr>
      <t>Žalias pirkimas</t>
    </r>
    <r>
      <rPr>
        <sz val="11"/>
        <rFont val="Times New Roman"/>
        <family val="1"/>
        <charset val="186"/>
      </rPr>
      <t xml:space="preserve"> BV16-209/26, 407725-4</t>
    </r>
  </si>
  <si>
    <t xml:space="preserve">UAB Tradintek </t>
  </si>
  <si>
    <t>S1-200/26, 2028-06-26</t>
  </si>
  <si>
    <t xml:space="preserve">UAB Sorimpeksas </t>
  </si>
  <si>
    <t>S1-199/26, 2028-06-26</t>
  </si>
  <si>
    <t>Buhalterinės apskaitos ir valdymo programos Rivilė-GAMA aptarnavimo paslaugų pirkimas 6 mėn. laikotarpiui / planas Standartinis / galimybė užsakyti iki 6 papildomų darbo val.</t>
  </si>
  <si>
    <t>UAB Rivilė</t>
  </si>
  <si>
    <t>S1-201/26, 2027-03-07</t>
  </si>
  <si>
    <r>
      <t xml:space="preserve">Raštu </t>
    </r>
    <r>
      <rPr>
        <sz val="11"/>
        <color indexed="17"/>
        <rFont val="Times New Roman"/>
        <family val="1"/>
        <charset val="186"/>
      </rPr>
      <t>Žalias pirkimas</t>
    </r>
    <r>
      <rPr>
        <sz val="11"/>
        <rFont val="Times New Roman"/>
        <family val="1"/>
        <charset val="186"/>
      </rPr>
      <t xml:space="preserve"> BV16-199/26, 89971-2</t>
    </r>
  </si>
  <si>
    <t>Tinklo komutatorių sujungimo per optinį tinklą Ubiquiti ssingle-mode modulių komplektas</t>
  </si>
  <si>
    <t>INM607 0054</t>
  </si>
  <si>
    <t>Žodžiu BV16-235/26, 89893-9</t>
  </si>
  <si>
    <t>Monitoriai su jungčių kartotuvais-kompiuterinių darbo vietų su nešiojamais kompiuteriais (10 VNT.)</t>
  </si>
  <si>
    <t>VARTL0881500</t>
  </si>
  <si>
    <t>Žodžiu BV16-214/26, 89893-8</t>
  </si>
  <si>
    <t>Brūkšninių kodų skaitytuvai Medicininės reabilitacijos centro ir slaugai namuose poreikiams</t>
  </si>
  <si>
    <t>VARTL0874906</t>
  </si>
  <si>
    <t>Žodžiu BV16-213/26, 89893-7</t>
  </si>
  <si>
    <t>Kavos aparato priežiūros priemonės</t>
  </si>
  <si>
    <t>39800000-0</t>
  </si>
  <si>
    <t>UAB Solid Red</t>
  </si>
  <si>
    <t>SOL180434</t>
  </si>
  <si>
    <t>Žodžiu BV16-236/26, 89926-1</t>
  </si>
  <si>
    <t>Trečios kategorijos šalutinių gyvūninių produktų ir maisto atliekų išvežimas</t>
  </si>
  <si>
    <t xml:space="preserve">UAB Horeca sprendimai </t>
  </si>
  <si>
    <t>S1-197/26, 2029-09-11</t>
  </si>
  <si>
    <r>
      <t xml:space="preserve">Raštu </t>
    </r>
    <r>
      <rPr>
        <sz val="11"/>
        <color indexed="17"/>
        <rFont val="Times New Roman"/>
        <family val="1"/>
        <charset val="186"/>
      </rPr>
      <t>Žalias pirkimas</t>
    </r>
    <r>
      <rPr>
        <sz val="11"/>
        <rFont val="Times New Roman"/>
        <family val="1"/>
        <charset val="186"/>
      </rPr>
      <t xml:space="preserve"> Neskelbiama CVP IS BV16-204/26, 89842</t>
    </r>
  </si>
  <si>
    <t>Aminophylline Sopharma 24 mg/ml injekcinis ar infuzinis tirpalas 5ml N10</t>
  </si>
  <si>
    <t>UAB TBS Pharma</t>
  </si>
  <si>
    <t>TBS2006</t>
  </si>
  <si>
    <t>Žodžiu BV16-248/26, 89408-8</t>
  </si>
  <si>
    <t>Ekvivalentinio garso slėgio lygio tyrimas</t>
  </si>
  <si>
    <t>90700000-4</t>
  </si>
  <si>
    <t>Nacionalinė visuomenės sveikatos priežiūros laboratorija</t>
  </si>
  <si>
    <t>VAN-NL 3486</t>
  </si>
  <si>
    <t>Žodžiu BV16-211/26, 89990-1 Pirkimas metų eigoje</t>
  </si>
  <si>
    <t>VAN-NL 3487</t>
  </si>
  <si>
    <t>Nešiojamų kompiuterių  draudimas</t>
  </si>
  <si>
    <t>S2-202/26, 2026-11-21</t>
  </si>
  <si>
    <r>
      <t xml:space="preserve">Žodžiu </t>
    </r>
    <r>
      <rPr>
        <sz val="11"/>
        <color indexed="17"/>
        <rFont val="Times New Roman"/>
        <family val="1"/>
        <charset val="186"/>
      </rPr>
      <t>Žalias pirkimas</t>
    </r>
    <r>
      <rPr>
        <sz val="11"/>
        <rFont val="Times New Roman"/>
        <family val="1"/>
        <charset val="186"/>
      </rPr>
      <t xml:space="preserve"> Neskelbiama BV16-243/26, 89454-6</t>
    </r>
  </si>
  <si>
    <t>LT-2026-53550</t>
  </si>
  <si>
    <t>Nesterilios pirštinės, tvarsliava, kitos med. Priemonės (Veninio kraujo paėmimo sistemos)</t>
  </si>
  <si>
    <t>CPO9591</t>
  </si>
  <si>
    <t>UAB "Multilabo"</t>
  </si>
  <si>
    <t>S2-200/26, 2027-08-02</t>
  </si>
  <si>
    <r>
      <t xml:space="preserve">Elektroninis </t>
    </r>
    <r>
      <rPr>
        <sz val="11"/>
        <color indexed="17"/>
        <rFont val="Times New Roman"/>
        <family val="1"/>
        <charset val="186"/>
      </rPr>
      <t>Žalias pirkimas</t>
    </r>
    <r>
      <rPr>
        <sz val="11"/>
        <rFont val="Times New Roman"/>
        <family val="1"/>
        <charset val="186"/>
      </rPr>
      <t xml:space="preserve"> BV16-188/26, 89414-1</t>
    </r>
  </si>
  <si>
    <t>Kartoninės dėžės su pavojingų atliekų ženklinimu</t>
  </si>
  <si>
    <t>44617000-8</t>
  </si>
  <si>
    <t>UAB Toksika</t>
  </si>
  <si>
    <t>S1-205/26, 2029-09-20</t>
  </si>
  <si>
    <r>
      <t>Raštu Ža</t>
    </r>
    <r>
      <rPr>
        <sz val="11"/>
        <color indexed="17"/>
        <rFont val="Times New Roman"/>
        <family val="1"/>
        <charset val="186"/>
      </rPr>
      <t>lias pirkimas</t>
    </r>
    <r>
      <rPr>
        <sz val="11"/>
        <rFont val="Times New Roman"/>
        <family val="1"/>
        <charset val="186"/>
      </rPr>
      <t xml:space="preserve"> Neskelbiama CVP IS BV16-206/26, 90013</t>
    </r>
  </si>
  <si>
    <t>Centimetrinės juostelės 20 vnt.</t>
  </si>
  <si>
    <t>UAB Eripo</t>
  </si>
  <si>
    <t>ŠEB0013245</t>
  </si>
  <si>
    <t>Žodžiu BV16-253/26, 89892-5 Pirkimas metų eigoje</t>
  </si>
  <si>
    <t>Canva programos abonentinis mokestis (planas Profesional)</t>
  </si>
  <si>
    <t>48300000-1</t>
  </si>
  <si>
    <t>Canva Pty Ltd</t>
  </si>
  <si>
    <t>04956-31639458-1</t>
  </si>
  <si>
    <t>Žodžiu BV16-177/26, 89941-1</t>
  </si>
  <si>
    <t>Medicinos įrangos techninės priežiūros ir remonto paslaugų, detalių pirkimas (CPO: Medicinos priemonių techninės priežiūros ir remonto paslaugos (su detalėmis ir jų keitimu))</t>
  </si>
  <si>
    <t>CPO393724</t>
  </si>
  <si>
    <t>S2-213/26, 2029-07-27</t>
  </si>
  <si>
    <t>UAB "Labochema LT"</t>
  </si>
  <si>
    <t>S2-211/26, 2029-07-27</t>
  </si>
  <si>
    <t>S2-209/26, 2029-07-27</t>
  </si>
  <si>
    <t>Įvairūs maisto produktai per CPO (Daržovių ir mėsos produktų pirkimas ir pristatymas)</t>
  </si>
  <si>
    <t xml:space="preserve">CPO393788 </t>
  </si>
  <si>
    <t>S2-210/26, 2027-07-27</t>
  </si>
  <si>
    <r>
      <t xml:space="preserve">Elektroninis </t>
    </r>
    <r>
      <rPr>
        <sz val="11"/>
        <color indexed="17"/>
        <rFont val="Times New Roman"/>
        <family val="1"/>
        <charset val="186"/>
      </rPr>
      <t>Žalias pirkimas</t>
    </r>
    <r>
      <rPr>
        <sz val="11"/>
        <color indexed="8"/>
        <rFont val="Times New Roman"/>
        <family val="1"/>
        <charset val="186"/>
      </rPr>
      <t xml:space="preserve"> BV16-</t>
    </r>
    <r>
      <rPr>
        <sz val="11"/>
        <rFont val="Times New Roman"/>
        <family val="1"/>
        <charset val="186"/>
      </rPr>
      <t>239</t>
    </r>
    <r>
      <rPr>
        <sz val="11"/>
        <color indexed="8"/>
        <rFont val="Times New Roman"/>
        <family val="1"/>
        <charset val="186"/>
      </rPr>
      <t>/26, 89800-13</t>
    </r>
  </si>
  <si>
    <t>S2-208/26, 2027-07-27</t>
  </si>
  <si>
    <t>Kelio užtvaro įrengimo darbai</t>
  </si>
  <si>
    <t>34928110-2</t>
  </si>
  <si>
    <t>UAB GS-servisas</t>
  </si>
  <si>
    <t>GSS2600598</t>
  </si>
  <si>
    <t>Žodžiu BV16-208/26, 89826</t>
  </si>
  <si>
    <t>Nešiojamų kompiuterių įkroviklis. Jungtis USB-C, galia 65W. 5 vnt.</t>
  </si>
  <si>
    <t>UAB Afitas</t>
  </si>
  <si>
    <t>Žodžiu BV16-210/26, 89893-6</t>
  </si>
  <si>
    <t>Gėlės, proginės puokštės, vainikai</t>
  </si>
  <si>
    <t>S1-207/26, 2028-09-27</t>
  </si>
  <si>
    <r>
      <t xml:space="preserve">Raštu </t>
    </r>
    <r>
      <rPr>
        <sz val="11"/>
        <color indexed="17"/>
        <rFont val="Times New Roman"/>
        <family val="1"/>
        <charset val="186"/>
      </rPr>
      <t>Žalias pirkimas</t>
    </r>
    <r>
      <rPr>
        <sz val="11"/>
        <color indexed="8"/>
        <rFont val="Times New Roman"/>
        <family val="1"/>
        <charset val="186"/>
      </rPr>
      <t xml:space="preserve"> BV16-230/26, 89855-3</t>
    </r>
  </si>
  <si>
    <t>Ergoterapijos ir fizioterapijos priemonės Šv. Roko klinikos Priėmimo ir konsultacijų skyriui</t>
  </si>
  <si>
    <t>TE002997</t>
  </si>
  <si>
    <t>Žodžiu BV16-260/26, 89406-8</t>
  </si>
  <si>
    <t>Medicininė įranga, įvairios medicininės priemonės pagal poreikį (Sterilus vienkartiniai chalatai L didžio; sterilus padidintos apsaugos vienkartiniai chalatai LX didžio)</t>
  </si>
  <si>
    <t>CPO393844</t>
  </si>
  <si>
    <t>MB "JAMedica"</t>
  </si>
  <si>
    <t>S2-215/26, 2027-07-30</t>
  </si>
  <si>
    <r>
      <t xml:space="preserve">Elektroninis </t>
    </r>
    <r>
      <rPr>
        <sz val="11"/>
        <color indexed="17"/>
        <rFont val="Times New Roman"/>
        <family val="1"/>
        <charset val="186"/>
      </rPr>
      <t>Žalias pirkimas</t>
    </r>
    <r>
      <rPr>
        <sz val="11"/>
        <rFont val="Times New Roman"/>
        <family val="1"/>
        <charset val="186"/>
      </rPr>
      <t xml:space="preserve"> BV16-244/26, 89405-6</t>
    </r>
  </si>
  <si>
    <t>Perkamos informacinės sistemos COBAS IT MIDDLEWARE priežiūros paslaugos</t>
  </si>
  <si>
    <t>UAB „Roche Lietuva“</t>
  </si>
  <si>
    <t>S1-206/26, 2028-02-29</t>
  </si>
  <si>
    <r>
      <t xml:space="preserve">Raštu </t>
    </r>
    <r>
      <rPr>
        <sz val="11"/>
        <color indexed="17"/>
        <rFont val="Times New Roman"/>
        <family val="1"/>
        <charset val="186"/>
      </rPr>
      <t>Žalias pirkimas</t>
    </r>
    <r>
      <rPr>
        <sz val="11"/>
        <rFont val="Times New Roman"/>
        <family val="1"/>
        <charset val="186"/>
      </rPr>
      <t xml:space="preserve"> BV16-184/26, 90026-2</t>
    </r>
  </si>
  <si>
    <t>LMDP plokštės</t>
  </si>
  <si>
    <t>UVS1090990</t>
  </si>
  <si>
    <t>Žodžiu BV16-262/26, 89831-5</t>
  </si>
  <si>
    <t>PVC dangos įrengimas RITS palatoms</t>
  </si>
  <si>
    <t>45430000-0</t>
  </si>
  <si>
    <t>UAB Ogrinda</t>
  </si>
  <si>
    <t>S1-208/26, 2026-11-16</t>
  </si>
  <si>
    <r>
      <t xml:space="preserve">Raštu </t>
    </r>
    <r>
      <rPr>
        <sz val="11"/>
        <color indexed="17"/>
        <rFont val="Times New Roman"/>
        <family val="1"/>
        <charset val="186"/>
      </rPr>
      <t>Žalias pirkimas</t>
    </r>
    <r>
      <rPr>
        <sz val="11"/>
        <rFont val="Times New Roman"/>
        <family val="1"/>
        <charset val="186"/>
      </rPr>
      <t xml:space="preserve"> CVP IS Neskelbiama BV16-238/26, 408982</t>
    </r>
  </si>
  <si>
    <t>Asmens apsaugos priemonės (Vienkartinė veido kaukė (3 sluoksniai) su guma)</t>
  </si>
  <si>
    <t>CPO10944</t>
  </si>
  <si>
    <t>S2-217/26, 2027-08-06</t>
  </si>
  <si>
    <r>
      <t xml:space="preserve">Elektroninis </t>
    </r>
    <r>
      <rPr>
        <sz val="11"/>
        <color indexed="17"/>
        <rFont val="Times New Roman"/>
        <family val="1"/>
        <charset val="186"/>
      </rPr>
      <t>Žalias pirkimas</t>
    </r>
    <r>
      <rPr>
        <sz val="11"/>
        <color indexed="8"/>
        <rFont val="Times New Roman"/>
        <family val="1"/>
        <charset val="186"/>
      </rPr>
      <t xml:space="preserve"> BV16-</t>
    </r>
    <r>
      <rPr>
        <sz val="11"/>
        <rFont val="Times New Roman"/>
        <family val="1"/>
        <charset val="186"/>
      </rPr>
      <t>249</t>
    </r>
    <r>
      <rPr>
        <sz val="11"/>
        <color indexed="8"/>
        <rFont val="Times New Roman"/>
        <family val="1"/>
        <charset val="186"/>
      </rPr>
      <t xml:space="preserve">/26, </t>
    </r>
    <r>
      <rPr>
        <sz val="11"/>
        <rFont val="Times New Roman"/>
        <family val="1"/>
        <charset val="186"/>
      </rPr>
      <t>89813-3</t>
    </r>
  </si>
  <si>
    <t>Asmens higienos gaminiai (Aliejus masažui)</t>
  </si>
  <si>
    <t>CPO10471</t>
  </si>
  <si>
    <t>S2-223/26, 2027-08-12</t>
  </si>
  <si>
    <t>S2-225/26, 2027-08-18</t>
  </si>
  <si>
    <t>Dviejų žmonių komandiruotė į Stambulą konferenciją (kelionės, transporto, apgyvendinimo, draudimo pirkimas)</t>
  </si>
  <si>
    <t>UAB Pro Arte LT</t>
  </si>
  <si>
    <t>25-3418</t>
  </si>
  <si>
    <t>Žodžiu BV16-263/26, 89959-4</t>
  </si>
  <si>
    <t>Langų valymas iš išorės</t>
  </si>
  <si>
    <t>90911300-9</t>
  </si>
  <si>
    <t>UAB Lauknita</t>
  </si>
  <si>
    <t>S1-219/26, 2027-01-10</t>
  </si>
  <si>
    <r>
      <t xml:space="preserve">Raštu </t>
    </r>
    <r>
      <rPr>
        <sz val="11"/>
        <color indexed="17"/>
        <rFont val="Times New Roman"/>
        <family val="1"/>
        <charset val="186"/>
      </rPr>
      <t>Žalias pirkimas</t>
    </r>
    <r>
      <rPr>
        <sz val="11"/>
        <color indexed="8"/>
        <rFont val="Times New Roman"/>
        <family val="1"/>
        <charset val="186"/>
      </rPr>
      <t xml:space="preserve"> CVP IS Neskelbiama BV16-247/26, 90019</t>
    </r>
  </si>
  <si>
    <t>Nešiojamas kompiuteris</t>
  </si>
  <si>
    <t>VARTL0917878</t>
  </si>
  <si>
    <t>Žodžiu BV16-267/26, 89893-12</t>
  </si>
  <si>
    <t>Asfaltbetonio dangos pažeidimo (smegduobės) avarijos likvidavimo darbai CITO</t>
  </si>
  <si>
    <t>45233142-6</t>
  </si>
  <si>
    <t>MB Rentera Pro</t>
  </si>
  <si>
    <t>VSP00000009</t>
  </si>
  <si>
    <t>Žodžiu BV16-258/26, 409353</t>
  </si>
  <si>
    <t>Medicininių duomenų NAS tipo duomenų saugykla</t>
  </si>
  <si>
    <t>UAB IT Gama</t>
  </si>
  <si>
    <t>V12094</t>
  </si>
  <si>
    <t>Žodžiu BV16-270/26, 89893-13</t>
  </si>
  <si>
    <t>Akušerijos ir ginekologijos klinikos auditorijos projektorius</t>
  </si>
  <si>
    <t>1STOP/062745</t>
  </si>
  <si>
    <t>Žodžiu BV16-276/26, 89836-2</t>
  </si>
  <si>
    <t>Maitinimo paslauga</t>
  </si>
  <si>
    <t>MB Belgas</t>
  </si>
  <si>
    <t>SF368</t>
  </si>
  <si>
    <t>Žodžiu BV16-277/26, 89956-2 Pirkimas metų eigoje</t>
  </si>
  <si>
    <t>Asmens higienos gaminiai ((HP5) Drėgnos valomosios servetėlės)</t>
  </si>
  <si>
    <t>CPO11287</t>
  </si>
  <si>
    <t>S2-224/26, 2027-08-18</t>
  </si>
  <si>
    <t>Techninė ir fizinė patalpų apsauga</t>
  </si>
  <si>
    <t>CPO394716</t>
  </si>
  <si>
    <t>79710000-4</t>
  </si>
  <si>
    <t>UAB "Eurocash1"</t>
  </si>
  <si>
    <t>S2-226/26, 2028-08-19</t>
  </si>
  <si>
    <r>
      <t xml:space="preserve">Elektroninis </t>
    </r>
    <r>
      <rPr>
        <sz val="11"/>
        <color indexed="17"/>
        <rFont val="Times New Roman"/>
        <family val="1"/>
        <charset val="186"/>
      </rPr>
      <t>Žalias pirkimas</t>
    </r>
    <r>
      <rPr>
        <sz val="11"/>
        <color indexed="8"/>
        <rFont val="Times New Roman"/>
        <family val="1"/>
        <charset val="186"/>
      </rPr>
      <t xml:space="preserve"> BV16-</t>
    </r>
    <r>
      <rPr>
        <sz val="11"/>
        <rFont val="Times New Roman"/>
        <family val="1"/>
        <charset val="186"/>
      </rPr>
      <t>251</t>
    </r>
    <r>
      <rPr>
        <sz val="11"/>
        <color indexed="8"/>
        <rFont val="Times New Roman"/>
        <family val="1"/>
        <charset val="186"/>
      </rPr>
      <t xml:space="preserve">/26, </t>
    </r>
    <r>
      <rPr>
        <sz val="11"/>
        <rFont val="Times New Roman"/>
        <family val="1"/>
        <charset val="186"/>
      </rPr>
      <t>90003</t>
    </r>
  </si>
  <si>
    <t>Priemonės naujagimių neinvazinei kvėpuojamajai terapijai (kaniulės 20vnt. ir priemonė kaniulėms prijungti 20 vnt.)</t>
  </si>
  <si>
    <t>UAB Evomed</t>
  </si>
  <si>
    <t>EVO62002</t>
  </si>
  <si>
    <t>Žodžiu BV16-268/26, 89406-9</t>
  </si>
  <si>
    <t>Medicininiai blankai, žurnalai ir kiti spaudiniai</t>
  </si>
  <si>
    <t>UAB Valdo leidykla</t>
  </si>
  <si>
    <t>S1-227/26, 2029-10-19</t>
  </si>
  <si>
    <r>
      <t xml:space="preserve">Raštu </t>
    </r>
    <r>
      <rPr>
        <sz val="11"/>
        <color indexed="17"/>
        <rFont val="Times New Roman"/>
        <family val="1"/>
        <charset val="186"/>
      </rPr>
      <t>Žalias pirkimas</t>
    </r>
    <r>
      <rPr>
        <sz val="11"/>
        <color indexed="8"/>
        <rFont val="Times New Roman"/>
        <family val="1"/>
        <charset val="186"/>
      </rPr>
      <t xml:space="preserve"> CVP IS Neskelbiama BV16-246/26 89823</t>
    </r>
  </si>
  <si>
    <t>VMKL-200414-2 Odontologinės medžiagos ir priemonės</t>
  </si>
  <si>
    <t>Atviras konkursas (Savivaldybės dinaminė pirkimų sistema) ID 7761809</t>
  </si>
  <si>
    <t xml:space="preserve">33141800-8 </t>
  </si>
  <si>
    <t>UAB ,,MP Dental"</t>
  </si>
  <si>
    <t>S1-222/26
2029-08-21</t>
  </si>
  <si>
    <r>
      <t xml:space="preserve">Elektroninis  
</t>
    </r>
    <r>
      <rPr>
        <sz val="11"/>
        <color indexed="17"/>
        <rFont val="Times New Roman"/>
        <family val="1"/>
        <charset val="186"/>
      </rPr>
      <t>Žalias pirkimas</t>
    </r>
    <r>
      <rPr>
        <sz val="11"/>
        <color indexed="8"/>
        <rFont val="Times New Roman"/>
        <family val="1"/>
        <charset val="186"/>
      </rPr>
      <t xml:space="preserve"> BV16-111/25, 200414-2</t>
    </r>
  </si>
  <si>
    <t>UAB ,,MD Impex Service Center"</t>
  </si>
  <si>
    <t>S1-229/26
2029-08-22</t>
  </si>
  <si>
    <t>MB ,,8teeth"</t>
  </si>
  <si>
    <t>S1-228/26
2029-08-23</t>
  </si>
  <si>
    <t>UAB ,,EazyMed"</t>
  </si>
  <si>
    <t>S1-226/26
2029-08-23</t>
  </si>
  <si>
    <t>UAB ,,Medicinos erdvė"</t>
  </si>
  <si>
    <t>S1-232/26
2029-08-23</t>
  </si>
  <si>
    <t>UAB ,,Unidentas"</t>
  </si>
  <si>
    <t>S1-225/26
2029-08-25</t>
  </si>
  <si>
    <t>S1-249/26
2029-09-03</t>
  </si>
  <si>
    <t>Elektros instaliacijos ir eksploatacijos prekės</t>
  </si>
  <si>
    <t>UAB „Literna”</t>
  </si>
  <si>
    <t>S1-230/26, 2029-10-23</t>
  </si>
  <si>
    <r>
      <t xml:space="preserve">Raštu </t>
    </r>
    <r>
      <rPr>
        <sz val="11"/>
        <color indexed="17"/>
        <rFont val="Times New Roman"/>
        <family val="1"/>
        <charset val="186"/>
      </rPr>
      <t>Žalias pirkimas</t>
    </r>
    <r>
      <rPr>
        <sz val="11"/>
        <color indexed="8"/>
        <rFont val="Times New Roman"/>
        <family val="1"/>
        <charset val="186"/>
      </rPr>
      <t xml:space="preserve"> BV16-256/26, 90046</t>
    </r>
  </si>
  <si>
    <t>Astmos tarpinės TipsHaler- HospitHal, tinkamos daugkartiniam sterilizavimui. 100 vnt.</t>
  </si>
  <si>
    <t xml:space="preserve"> UAB Ringitas</t>
  </si>
  <si>
    <t>RIN261354</t>
  </si>
  <si>
    <t>Žodžiu BV16-269/26, 89406-10</t>
  </si>
  <si>
    <t>Transp. priem. CITROEN JUMPER LEA048 VCAP draudimas</t>
  </si>
  <si>
    <t>S2-227/26, 2027-08-29</t>
  </si>
  <si>
    <r>
      <t xml:space="preserve">Žodžiu </t>
    </r>
    <r>
      <rPr>
        <sz val="11"/>
        <color indexed="17"/>
        <rFont val="Times New Roman"/>
        <family val="1"/>
        <charset val="186"/>
      </rPr>
      <t>Žalias pirkimas</t>
    </r>
    <r>
      <rPr>
        <sz val="11"/>
        <color indexed="8"/>
        <rFont val="Times New Roman"/>
        <family val="1"/>
        <charset val="186"/>
      </rPr>
      <t xml:space="preserve"> BV16-280/26, 89454-7</t>
    </r>
  </si>
  <si>
    <t>Prieigos prie Vaistų informacinės sistemos 12 mėn. prenumerata</t>
  </si>
  <si>
    <t>UAB Skaitos kompiuterių servisas</t>
  </si>
  <si>
    <t>SKV60542</t>
  </si>
  <si>
    <t>Žodžiu BV16-264/26, 89942-2</t>
  </si>
  <si>
    <t>Statybos ir civilinės inžinerijos mašinų ir įrenginių su operatoriais nuoma</t>
  </si>
  <si>
    <t>UAB GOTAS</t>
  </si>
  <si>
    <t>ILGALAIKĖ žodinė sutartis 2027-08-26</t>
  </si>
  <si>
    <t>Žodžiu BV16-283/26, 89938-2</t>
  </si>
  <si>
    <t>Dokumentų spausdinimo, kopijavimo ir skenavimo paslaugų teikimas, naudojant Vykdytojo suteiktą, įdiegtą ir prižiūrimą įrangą</t>
  </si>
  <si>
    <t>UAB Ciklonas</t>
  </si>
  <si>
    <t>S1-234/26, 2029-10-26</t>
  </si>
  <si>
    <r>
      <t xml:space="preserve">Žodžiu </t>
    </r>
    <r>
      <rPr>
        <sz val="11"/>
        <color indexed="17"/>
        <rFont val="Times New Roman"/>
        <family val="1"/>
        <charset val="186"/>
      </rPr>
      <t>Žalias pirkimas</t>
    </r>
    <r>
      <rPr>
        <sz val="11"/>
        <color indexed="8"/>
        <rFont val="Times New Roman"/>
        <family val="1"/>
        <charset val="186"/>
      </rPr>
      <t xml:space="preserve"> BV16-259/26, 89893-11</t>
    </r>
  </si>
  <si>
    <t>Personalo konferencija HR savaitė</t>
  </si>
  <si>
    <t>UAB Delfi</t>
  </si>
  <si>
    <t>F2635688-346</t>
  </si>
  <si>
    <t>Žodžiu BV16-285/26, 89457-10</t>
  </si>
  <si>
    <t>Laboratorinių tyrimų skyriaus dejonizatoriaus remontas</t>
  </si>
  <si>
    <t>UAB SORB CHEM</t>
  </si>
  <si>
    <t>SORB10025874</t>
  </si>
  <si>
    <t>Žodžiu BV16-261/26, 89947-5</t>
  </si>
  <si>
    <t>Medicininės įrangos nuoma (panauda) su įvairiais priedais pirkimas</t>
  </si>
  <si>
    <t>UAB Pharm House</t>
  </si>
  <si>
    <t>S1-243/26, 2027-10-30</t>
  </si>
  <si>
    <r>
      <t xml:space="preserve">Raštu </t>
    </r>
    <r>
      <rPr>
        <sz val="11"/>
        <color rgb="FF388600"/>
        <rFont val="Times New Roman"/>
        <family val="1"/>
        <charset val="186"/>
      </rPr>
      <t>Žalias pirkimas</t>
    </r>
    <r>
      <rPr>
        <sz val="11"/>
        <color theme="1"/>
        <rFont val="Times New Roman"/>
        <family val="1"/>
        <charset val="186"/>
      </rPr>
      <t xml:space="preserve"> BV16-275/26, 410132-2</t>
    </r>
  </si>
  <si>
    <t>Automatinės durys ir užtvarai Antakalnio g. 57, Antakalnio g. 124, klinikų g. 2</t>
  </si>
  <si>
    <t>50712000-9</t>
  </si>
  <si>
    <t>S1-245/26, 2029-10-30</t>
  </si>
  <si>
    <r>
      <t xml:space="preserve">Raštu </t>
    </r>
    <r>
      <rPr>
        <sz val="11"/>
        <color rgb="FF388600"/>
        <rFont val="Times New Roman"/>
        <family val="1"/>
        <charset val="186"/>
      </rPr>
      <t>Žalias pirkimas</t>
    </r>
    <r>
      <rPr>
        <sz val="11"/>
        <color theme="1"/>
        <rFont val="Times New Roman"/>
        <family val="1"/>
        <charset val="186"/>
      </rPr>
      <t xml:space="preserve"> BV16-252/26, 89848</t>
    </r>
  </si>
  <si>
    <t>RM tipo serveris ir operacinė sistema</t>
  </si>
  <si>
    <t>48820000-2</t>
  </si>
  <si>
    <t>S1-246/26, 2026-12-11</t>
  </si>
  <si>
    <r>
      <t xml:space="preserve">Raštu </t>
    </r>
    <r>
      <rPr>
        <sz val="11"/>
        <color rgb="FF388600"/>
        <rFont val="Times New Roman"/>
        <family val="1"/>
        <charset val="186"/>
      </rPr>
      <t>Žalias pirkimas</t>
    </r>
    <r>
      <rPr>
        <sz val="11"/>
        <color theme="1"/>
        <rFont val="Times New Roman"/>
        <family val="1"/>
        <charset val="186"/>
      </rPr>
      <t xml:space="preserve"> BV16-271/26, 90043-1</t>
    </r>
  </si>
  <si>
    <t xml:space="preserve">Akumuliatorinis diskinis rankinis sukirpimo peilis </t>
  </si>
  <si>
    <t>44500000-5</t>
  </si>
  <si>
    <t>UAB Verbesta</t>
  </si>
  <si>
    <t>VER2601492</t>
  </si>
  <si>
    <t>Žodžiu BV16-288/26, 89935-1</t>
  </si>
  <si>
    <t>Apsauginės metalinės pirštinės darbui su diskiniu peiliu</t>
  </si>
  <si>
    <t>UAB Siuvimo stilius</t>
  </si>
  <si>
    <t>SSP40287</t>
  </si>
  <si>
    <t>Žodžiu BV16-286/26, 89871-1</t>
  </si>
  <si>
    <t>LT-2026-67136</t>
  </si>
  <si>
    <t>Betono mišinys</t>
  </si>
  <si>
    <t>UAB Betono centras</t>
  </si>
  <si>
    <t>BCS-0131220</t>
  </si>
  <si>
    <t>Žodžiu BV16-297/26, 89931-3</t>
  </si>
  <si>
    <t>Privalomasis vairuotojų civilinės atsakomybės draudimas (Įprastinės transporto priemonių valdytojų civilinės atsakomybės privalomasis draudimas DFL113, A267C)</t>
  </si>
  <si>
    <t>CPO11961</t>
  </si>
  <si>
    <t>S2-233/26, 2027-10-31</t>
  </si>
  <si>
    <r>
      <t xml:space="preserve">Elektroninis  </t>
    </r>
    <r>
      <rPr>
        <sz val="11"/>
        <color indexed="17"/>
        <rFont val="Times New Roman"/>
        <family val="1"/>
        <charset val="186"/>
      </rPr>
      <t>Žalias pirkimas</t>
    </r>
    <r>
      <rPr>
        <sz val="11"/>
        <color indexed="8"/>
        <rFont val="Times New Roman"/>
        <family val="1"/>
        <charset val="186"/>
      </rPr>
      <t xml:space="preserve"> BV16-</t>
    </r>
    <r>
      <rPr>
        <sz val="11"/>
        <rFont val="Times New Roman"/>
        <family val="1"/>
        <charset val="186"/>
      </rPr>
      <t>272</t>
    </r>
    <r>
      <rPr>
        <sz val="11"/>
        <color indexed="8"/>
        <rFont val="Times New Roman"/>
        <family val="1"/>
        <charset val="186"/>
      </rPr>
      <t>/26, 89448-3</t>
    </r>
  </si>
  <si>
    <t>Privalomasis vairuotojų civilinės atsakomybės draudimas (Įprastinės transporto priemonių valdytojų civilinės atsakomybės privalomasis ERG932)</t>
  </si>
  <si>
    <t>CPO12090</t>
  </si>
  <si>
    <t>S2-232/26, 2027-10-10</t>
  </si>
  <si>
    <t>Privalomasis vairuotojų civilinės atsakomybės draudimas (Įprastinės transporto priemonių valdytojų civilinės atsakomybės privalomasis draudimas MYO778, MYO783)</t>
  </si>
  <si>
    <t>CPO12087</t>
  </si>
  <si>
    <t>S2-234/26, 2027-09-30</t>
  </si>
  <si>
    <t>VMKL dokumentų valdymo sistemos integruoto dokumentų el. pasirašymo su laiko žymomis „Documents Gateway“ sprendimo paslaugų palaikymo</t>
  </si>
  <si>
    <t>79100000-5</t>
  </si>
  <si>
    <t>UAB Dokobit</t>
  </si>
  <si>
    <t>S2-231/26, 2028-08-11</t>
  </si>
  <si>
    <r>
      <t xml:space="preserve">Žodžiu </t>
    </r>
    <r>
      <rPr>
        <sz val="11"/>
        <color rgb="FF388600"/>
        <rFont val="Times New Roman"/>
        <family val="1"/>
        <charset val="186"/>
      </rPr>
      <t>Žalias pirkimas</t>
    </r>
    <r>
      <rPr>
        <sz val="11"/>
        <color theme="1"/>
        <rFont val="Times New Roman"/>
        <family val="1"/>
        <charset val="186"/>
      </rPr>
      <t xml:space="preserve"> BV16-284/26, 89976-2</t>
    </r>
  </si>
  <si>
    <r>
      <t>Nesterilios pirštinės, tvarsliava, kitos med. Priemonės (</t>
    </r>
    <r>
      <rPr>
        <sz val="11"/>
        <rFont val="Times New Roman"/>
        <family val="1"/>
        <charset val="186"/>
      </rPr>
      <t>VRNA1. Vienkartinės nesterilios lateksinės pirštinės, S dydis,VRNA2. Vienkartinės nesterilios lateksinės pirštinės, M dydis,VRNA3. Vienkartinės nesterilios lateksinės pirštinės, L dydis</t>
    </r>
    <r>
      <rPr>
        <sz val="11"/>
        <color indexed="8"/>
        <rFont val="Times New Roman"/>
        <family val="1"/>
        <charset val="186"/>
      </rPr>
      <t>)</t>
    </r>
  </si>
  <si>
    <t>CPO12326</t>
  </si>
  <si>
    <t>A. Zapalskio IĮ "Azas"</t>
  </si>
  <si>
    <t>S2-235/26, 2027-09-15</t>
  </si>
  <si>
    <r>
      <t xml:space="preserve">Elektroninis </t>
    </r>
    <r>
      <rPr>
        <sz val="11"/>
        <color indexed="17"/>
        <rFont val="Times New Roman"/>
        <family val="1"/>
        <charset val="186"/>
      </rPr>
      <t>Žalias pirkimas</t>
    </r>
    <r>
      <rPr>
        <sz val="11"/>
        <rFont val="Times New Roman"/>
        <family val="1"/>
        <charset val="186"/>
      </rPr>
      <t xml:space="preserve"> BV16-282/26, 89414-3</t>
    </r>
  </si>
  <si>
    <r>
      <t>Nesterilios pirštinės, tvarsliava, kitos med. Priemonės (</t>
    </r>
    <r>
      <rPr>
        <sz val="11"/>
        <rFont val="Times New Roman"/>
        <family val="1"/>
        <charset val="186"/>
      </rPr>
      <t>(SNT1_V) Sterilūs, neaustinės medžiagos tvarsčiai, 5 vnt. pakuotėje (mato vienetas - pakuotė)</t>
    </r>
    <r>
      <rPr>
        <sz val="11"/>
        <color indexed="8"/>
        <rFont val="Times New Roman"/>
        <family val="1"/>
        <charset val="186"/>
      </rPr>
      <t>)</t>
    </r>
  </si>
  <si>
    <t>CPO12328</t>
  </si>
  <si>
    <t>S2-236/26, 2027-09-15</t>
  </si>
  <si>
    <r>
      <t xml:space="preserve">Elektroninis </t>
    </r>
    <r>
      <rPr>
        <sz val="11"/>
        <color indexed="17"/>
        <rFont val="Times New Roman"/>
        <family val="1"/>
        <charset val="186"/>
      </rPr>
      <t>Žalias pirkimas</t>
    </r>
    <r>
      <rPr>
        <sz val="11"/>
        <rFont val="Times New Roman"/>
        <family val="1"/>
        <charset val="186"/>
      </rPr>
      <t xml:space="preserve"> Ekonominis naudingumas BV16-282/26, 89414-3</t>
    </r>
  </si>
  <si>
    <t>Krūmapjovė</t>
  </si>
  <si>
    <t>16310000-1</t>
  </si>
  <si>
    <t>UAB Manorobotas lt</t>
  </si>
  <si>
    <t>GSA 0044069</t>
  </si>
  <si>
    <t>Žodžiu BV16-295/26, 89825-2</t>
  </si>
  <si>
    <t>Statybinės medžiagos remonto darbų atlikimui</t>
  </si>
  <si>
    <t>V L000052846</t>
  </si>
  <si>
    <t>Žodžiu BV16-303/26, 89931-4</t>
  </si>
  <si>
    <r>
      <t xml:space="preserve">Medicininės įrangos techninės priežiūros ir remonto paslaugų, detalių pirkimas II (CPO: </t>
    </r>
    <r>
      <rPr>
        <sz val="11"/>
        <rFont val="Times New Roman"/>
        <family val="1"/>
        <charset val="186"/>
      </rPr>
      <t>Medicinos priemonių techninės priežiūros ir remonto paslaugos</t>
    </r>
    <r>
      <rPr>
        <sz val="11"/>
        <color indexed="8"/>
        <rFont val="Times New Roman"/>
        <family val="1"/>
        <charset val="186"/>
      </rPr>
      <t>)</t>
    </r>
  </si>
  <si>
    <t>CPO397742</t>
  </si>
  <si>
    <t>S2-244/26, 2029-09-15</t>
  </si>
  <si>
    <r>
      <t xml:space="preserve">Elektroninis Ekonominis naudingumas  </t>
    </r>
    <r>
      <rPr>
        <sz val="11"/>
        <color indexed="17"/>
        <rFont val="Times New Roman"/>
        <family val="1"/>
        <charset val="186"/>
      </rPr>
      <t>Žalias pirkimas</t>
    </r>
    <r>
      <rPr>
        <sz val="11"/>
        <color indexed="8"/>
        <rFont val="Times New Roman"/>
        <family val="1"/>
        <charset val="186"/>
      </rPr>
      <t xml:space="preserve"> BV16-</t>
    </r>
    <r>
      <rPr>
        <sz val="11"/>
        <rFont val="Times New Roman"/>
        <family val="1"/>
        <charset val="186"/>
      </rPr>
      <t>274</t>
    </r>
    <r>
      <rPr>
        <sz val="11"/>
        <color indexed="8"/>
        <rFont val="Times New Roman"/>
        <family val="1"/>
        <charset val="186"/>
      </rPr>
      <t>/26, 410133</t>
    </r>
  </si>
  <si>
    <t>UAB "Sorimpeksas"</t>
  </si>
  <si>
    <t>S2-243/26, 2029-09-15</t>
  </si>
  <si>
    <t>UAB "Principalmed 1L"</t>
  </si>
  <si>
    <t>S2-249/26, 2029-09-15</t>
  </si>
  <si>
    <t>UAB "Kavita"</t>
  </si>
  <si>
    <t>S2-247/26, 2029-09-15</t>
  </si>
  <si>
    <t>Lietuvos ir Šveicarijos UAB "Hospitex Diagnostics Kaunas"</t>
  </si>
  <si>
    <t>S2-250/26, 2029-09-15</t>
  </si>
  <si>
    <t>UAB "Arbor Medical Corporation LT"</t>
  </si>
  <si>
    <t>S2-241/26, 2029-09-15</t>
  </si>
  <si>
    <t>UAB "AMI sprendimai"</t>
  </si>
  <si>
    <t>S2-246/26, 2029-09-15</t>
  </si>
  <si>
    <t>UAB "B.Braun medical"</t>
  </si>
  <si>
    <t>S2-245/26, 2029-09-15</t>
  </si>
  <si>
    <t>UAB "Ilsanta"</t>
  </si>
  <si>
    <t>S2-251/26, 2029-09-15</t>
  </si>
  <si>
    <t>UAB "Eminentis"</t>
  </si>
  <si>
    <t>S2-242/26, 2029-09-15</t>
  </si>
  <si>
    <t>UAB "Evomeda"</t>
  </si>
  <si>
    <t>S2-248/26, 2029-09-15</t>
  </si>
  <si>
    <t>S2-252/26, 2029-09-16</t>
  </si>
  <si>
    <t>Gaisrinės saugos (gaisro aptikimo) ir apsaugos signalizacijos sistemų techninės priežiūros ir remonto paslaugos</t>
  </si>
  <si>
    <t>CPO395696</t>
  </si>
  <si>
    <t>51700000-9</t>
  </si>
  <si>
    <t>UAB "Santjana"</t>
  </si>
  <si>
    <t>S2-253/26, 2029-09-16</t>
  </si>
  <si>
    <r>
      <t xml:space="preserve">Elektroninis Ekonominis naudingumas </t>
    </r>
    <r>
      <rPr>
        <sz val="11"/>
        <color indexed="17"/>
        <rFont val="Times New Roman"/>
        <family val="1"/>
        <charset val="186"/>
      </rPr>
      <t>Žalias pirkimas</t>
    </r>
    <r>
      <rPr>
        <sz val="11"/>
        <color indexed="8"/>
        <rFont val="Times New Roman"/>
        <family val="1"/>
        <charset val="186"/>
      </rPr>
      <t xml:space="preserve"> BV16-</t>
    </r>
    <r>
      <rPr>
        <sz val="11"/>
        <rFont val="Times New Roman"/>
        <family val="1"/>
        <charset val="186"/>
      </rPr>
      <t>281</t>
    </r>
    <r>
      <rPr>
        <sz val="11"/>
        <color indexed="8"/>
        <rFont val="Times New Roman"/>
        <family val="1"/>
        <charset val="186"/>
      </rPr>
      <t xml:space="preserve">/26, </t>
    </r>
    <r>
      <rPr>
        <sz val="11"/>
        <rFont val="Times New Roman"/>
        <family val="1"/>
        <charset val="186"/>
      </rPr>
      <t>90022</t>
    </r>
  </si>
  <si>
    <t>Ryšių kabelių kanalų nuoma</t>
  </si>
  <si>
    <t>32571000-6</t>
  </si>
  <si>
    <t>UAB Telia Lietuva</t>
  </si>
  <si>
    <t>S2-239/26, 2029-10-30</t>
  </si>
  <si>
    <t>Žodžiu Žalias pirkimas BV16-292/26, 90015</t>
  </si>
  <si>
    <t>Teisinė konsultacija atlygio skaidrinimo direktyvos įgyvendinimo klausimu (2 val.)</t>
  </si>
  <si>
    <t>Advokatų profesinė bendrija WIDEN Legal</t>
  </si>
  <si>
    <t>APB46694</t>
  </si>
  <si>
    <t>Žodžiu BV16-273/26, 89976-1</t>
  </si>
  <si>
    <t>Bilietai pacientų srautų valdymo sistemos QMatic spausdintuvui.</t>
  </si>
  <si>
    <t>UAB HANSAB</t>
  </si>
  <si>
    <t>Žodžiu BV16-301/26, 89892-6</t>
  </si>
  <si>
    <t>Nerūdijančio plieno keturių lentynų vežimėliai 2 vnt.</t>
  </si>
  <si>
    <t>391000000-3</t>
  </si>
  <si>
    <t>UAB AJ Produktai</t>
  </si>
  <si>
    <t>AJ8030636</t>
  </si>
  <si>
    <t>Žodžiu BV16-289/26, 89921-8</t>
  </si>
  <si>
    <t xml:space="preserve">Automobilių TOYOTA PROACE MYO783 ir TOYOTA PROACE MYO778 Kasko </t>
  </si>
  <si>
    <t>ADB Compensa Viena</t>
  </si>
  <si>
    <t>S2-254/26, 2027-09-30</t>
  </si>
  <si>
    <r>
      <t xml:space="preserve">Žodžiu </t>
    </r>
    <r>
      <rPr>
        <sz val="11"/>
        <color rgb="FF388600"/>
        <rFont val="Times New Roman"/>
        <family val="1"/>
        <charset val="186"/>
      </rPr>
      <t>Žalias pirkimas</t>
    </r>
    <r>
      <rPr>
        <sz val="11"/>
        <color theme="1"/>
        <rFont val="Times New Roman"/>
        <family val="1"/>
        <charset val="186"/>
      </rPr>
      <t xml:space="preserve"> BV16-304/26, 89454-8</t>
    </r>
  </si>
  <si>
    <t>Insurance Group</t>
  </si>
  <si>
    <t>S2-255/26, 2027-09-30</t>
  </si>
  <si>
    <t xml:space="preserve">UAB MAXIMA LT </t>
  </si>
  <si>
    <t>MAX533260000892137</t>
  </si>
  <si>
    <t>SON0087228</t>
  </si>
  <si>
    <t>Reljefinės grafikos paveikslai iš reprezentacinių lėšų</t>
  </si>
  <si>
    <t>UAB Metalo forma</t>
  </si>
  <si>
    <t>S1-260/26, 2029-11-22</t>
  </si>
  <si>
    <r>
      <t xml:space="preserve">Raštu </t>
    </r>
    <r>
      <rPr>
        <sz val="11"/>
        <color rgb="FF388600"/>
        <rFont val="Times New Roman"/>
        <family val="1"/>
        <charset val="186"/>
      </rPr>
      <t>Žalias pirkimas</t>
    </r>
    <r>
      <rPr>
        <sz val="11"/>
        <color theme="1"/>
        <rFont val="Times New Roman"/>
        <family val="1"/>
        <charset val="186"/>
      </rPr>
      <t xml:space="preserve"> BV16-291/26, 89922-5</t>
    </r>
  </si>
  <si>
    <t>Asmens higienos gaminiai ((AS23) Anatominės sauskelnės, XXL dydžio, sugėrimas 3200 ml (aukštesnis kainų lygis),(AS4) Anatominės sauskelnės, XL dydžio, sugėrimas 2400 ml (žemiausias kainų lygis))</t>
  </si>
  <si>
    <t>CPO12938</t>
  </si>
  <si>
    <t>S2-259/26, 2027-09-23</t>
  </si>
  <si>
    <r>
      <t xml:space="preserve">Elektroninis </t>
    </r>
    <r>
      <rPr>
        <sz val="11"/>
        <color indexed="17"/>
        <rFont val="Times New Roman"/>
        <family val="1"/>
        <charset val="186"/>
      </rPr>
      <t>Žalias pirkimas</t>
    </r>
    <r>
      <rPr>
        <sz val="11"/>
        <color indexed="8"/>
        <rFont val="Times New Roman"/>
        <family val="1"/>
        <charset val="186"/>
      </rPr>
      <t xml:space="preserve"> BV16-</t>
    </r>
    <r>
      <rPr>
        <sz val="11"/>
        <rFont val="Times New Roman"/>
        <family val="1"/>
        <charset val="186"/>
      </rPr>
      <t>296</t>
    </r>
    <r>
      <rPr>
        <sz val="11"/>
        <color indexed="8"/>
        <rFont val="Times New Roman"/>
        <family val="1"/>
        <charset val="186"/>
      </rPr>
      <t>/26, 90000-2</t>
    </r>
  </si>
  <si>
    <t>S2-258/26, 2027-09-23</t>
  </si>
  <si>
    <r>
      <t>Asmens apsaugos priemonės (</t>
    </r>
    <r>
      <rPr>
        <sz val="11"/>
        <rFont val="Times New Roman"/>
        <family val="1"/>
        <charset val="186"/>
      </rPr>
      <t>VGLA14. Vienkartinė medicininė veido kaukė, II tipo, su gumytėmis,VKJA4. Antbačiai, neaustinio audinio, 20 cm aukščio</t>
    </r>
    <r>
      <rPr>
        <sz val="11"/>
        <color indexed="8"/>
        <rFont val="Times New Roman"/>
        <family val="1"/>
        <charset val="186"/>
      </rPr>
      <t>)</t>
    </r>
  </si>
  <si>
    <t>CPO12940</t>
  </si>
  <si>
    <t>S2-260/26, 2027-09-23</t>
  </si>
  <si>
    <t>Baseinas ir vertikalios vonios Antakalnio g. 124</t>
  </si>
  <si>
    <t>50800000-3</t>
  </si>
  <si>
    <t>UAB Optika ir technologija</t>
  </si>
  <si>
    <t>S2-240/26, 2029-11-23</t>
  </si>
  <si>
    <r>
      <t xml:space="preserve">Raštu </t>
    </r>
    <r>
      <rPr>
        <sz val="11"/>
        <color rgb="FF388600"/>
        <rFont val="Times New Roman"/>
        <family val="1"/>
        <charset val="186"/>
      </rPr>
      <t>Žalias pirkimas</t>
    </r>
    <r>
      <rPr>
        <sz val="11"/>
        <color theme="1"/>
        <rFont val="Times New Roman"/>
        <family val="1"/>
        <charset val="186"/>
      </rPr>
      <t xml:space="preserve"> BV16-254/26, 90047</t>
    </r>
  </si>
  <si>
    <t xml:space="preserve">UAB Litbana </t>
  </si>
  <si>
    <t>VPL417373</t>
  </si>
  <si>
    <r>
      <t>Nesterilios pirštinės, tvarsliava, kitos med. Priemonės (</t>
    </r>
    <r>
      <rPr>
        <sz val="11"/>
        <rFont val="Times New Roman"/>
        <family val="1"/>
        <charset val="186"/>
      </rPr>
      <t>VRNA13. Vienkartinės nesterilios vinilinės pirštinės, S dydis, VRNA14. Vienkartinės nesterilios vinilinės pirštinės, M dydis,  VRNA15 Vienkartinės nesterilios vinilinės pirštinės, L dydis</t>
    </r>
    <r>
      <rPr>
        <sz val="11"/>
        <color indexed="8"/>
        <rFont val="Times New Roman"/>
        <family val="1"/>
        <charset val="186"/>
      </rPr>
      <t>)</t>
    </r>
  </si>
  <si>
    <t>CPO12403</t>
  </si>
  <si>
    <t>S2-261/26, 2026-12-27</t>
  </si>
  <si>
    <r>
      <t xml:space="preserve">Elektroninis </t>
    </r>
    <r>
      <rPr>
        <sz val="11"/>
        <color indexed="17"/>
        <rFont val="Times New Roman"/>
        <family val="1"/>
        <charset val="186"/>
      </rPr>
      <t>Žalias pirkimas</t>
    </r>
    <r>
      <rPr>
        <sz val="11"/>
        <rFont val="Times New Roman"/>
        <family val="1"/>
        <charset val="186"/>
      </rPr>
      <t xml:space="preserve"> BV16-287/26, 89414-4</t>
    </r>
  </si>
  <si>
    <t>MB Mokymų partneris</t>
  </si>
  <si>
    <t>MP-22</t>
  </si>
  <si>
    <t>Žodžiu BV16-313/26, 89457-11</t>
  </si>
  <si>
    <t xml:space="preserve">III ketvirtis iki čia imtinai ir žali viršuje </t>
  </si>
  <si>
    <r>
      <t>Pagal skaičių: 85/85*100=</t>
    </r>
    <r>
      <rPr>
        <b/>
        <sz val="10"/>
        <color rgb="FF000000"/>
        <rFont val="Arial"/>
        <family val="2"/>
        <charset val="186"/>
      </rPr>
      <t>100,00 proc.</t>
    </r>
    <r>
      <rPr>
        <sz val="10"/>
        <color rgb="FF000000"/>
        <rFont val="Arial"/>
        <family val="2"/>
        <charset val="186"/>
      </rPr>
      <t xml:space="preserve">           Pagal vertę: 7152843,05/7152843,05*100=</t>
    </r>
    <r>
      <rPr>
        <b/>
        <sz val="10"/>
        <color rgb="FF000000"/>
        <rFont val="Arial"/>
        <family val="2"/>
        <charset val="186"/>
      </rPr>
      <t>100,00 proc.</t>
    </r>
  </si>
  <si>
    <t>2/2*100=100 proc.</t>
  </si>
  <si>
    <r>
      <t>2/2*100=</t>
    </r>
    <r>
      <rPr>
        <b/>
        <sz val="10"/>
        <color rgb="FF000000"/>
        <rFont val="Arial"/>
        <family val="2"/>
        <charset val="186"/>
      </rPr>
      <t>100,00 proc.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</si>
</sst>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1" x14ac:knownFonts="1">
    <font>
      <sz val="11"/>
      <color theme="1"/>
      <name val="Calibri"/>
      <family val="2"/>
      <scheme val="minor"/>
    </font>
    <font>
      <b/>
      <sz val="11.5"/>
      <color rgb="FF000000"/>
      <name val="Arial"/>
      <family val="2"/>
      <charset val="186"/>
    </font>
    <font>
      <b/>
      <sz val="14"/>
      <color rgb="FF000000"/>
      <name val="Arial"/>
      <family val="2"/>
      <charset val="186"/>
    </font>
    <font>
      <sz val="14"/>
      <color rgb="FF000000"/>
      <name val="Arial"/>
      <family val="2"/>
      <charset val="186"/>
    </font>
    <font>
      <sz val="10"/>
      <color rgb="FF000000"/>
      <name val="Arial"/>
      <family val="2"/>
      <charset val="186"/>
    </font>
    <font>
      <b/>
      <sz val="14"/>
      <color theme="1"/>
      <name val="Arial"/>
      <family val="2"/>
      <charset val="186"/>
    </font>
    <font>
      <b/>
      <sz val="14"/>
      <color theme="1"/>
      <name val="Calibri"/>
      <family val="2"/>
      <charset val="186"/>
      <scheme val="minor"/>
    </font>
    <font>
      <b/>
      <sz val="10"/>
      <color rgb="FF000000"/>
      <name val="Arial"/>
      <family val="2"/>
      <charset val="186"/>
    </font>
    <font>
      <b/>
      <sz val="12"/>
      <color rgb="FF00000A"/>
      <name val="Times New Roman"/>
      <family val="1"/>
      <charset val="186"/>
    </font>
    <font>
      <b/>
      <sz val="11"/>
      <color rgb="FF000000"/>
      <name val="Times New Roman"/>
      <family val="1"/>
      <charset val="186"/>
    </font>
    <font>
      <sz val="11"/>
      <color theme="1"/>
      <name val="Times New Roman"/>
      <family val="1"/>
      <charset val="186"/>
    </font>
    <font>
      <sz val="11"/>
      <color rgb="FF000000"/>
      <name val="Calibri"/>
      <family val="2"/>
      <charset val="1"/>
    </font>
    <font>
      <sz val="11"/>
      <name val="Times New Roman"/>
      <family val="1"/>
      <charset val="186"/>
    </font>
    <font>
      <b/>
      <sz val="11"/>
      <color theme="1"/>
      <name val="Times New Roman"/>
      <family val="1"/>
      <charset val="186"/>
    </font>
    <font>
      <sz val="11"/>
      <color indexed="17"/>
      <name val="Times New Roman"/>
      <family val="1"/>
      <charset val="186"/>
    </font>
    <font>
      <sz val="11"/>
      <color indexed="8"/>
      <name val="Times New Roman"/>
      <family val="1"/>
      <charset val="186"/>
    </font>
    <font>
      <sz val="11"/>
      <color rgb="FF388600"/>
      <name val="Times New Roman"/>
      <family val="1"/>
      <charset val="186"/>
    </font>
    <font>
      <sz val="11"/>
      <color rgb="FFC00000"/>
      <name val="Times New Roman"/>
      <family val="1"/>
      <charset val="186"/>
    </font>
    <font>
      <sz val="11"/>
      <color rgb="FFED0000"/>
      <name val="Times New Roman"/>
      <family val="1"/>
      <charset val="186"/>
    </font>
    <font>
      <sz val="11"/>
      <color rgb="FFFF0000"/>
      <name val="Times New Roman"/>
      <family val="1"/>
      <charset val="186"/>
    </font>
    <font>
      <sz val="11"/>
      <color rgb="FF005E00"/>
      <name val="Times New Roman"/>
      <family val="1"/>
      <charset val="186"/>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00B050"/>
        <bgColor indexed="64"/>
      </patternFill>
    </fill>
    <fill>
      <patternFill patternType="solid">
        <fgColor rgb="FFFFFF00"/>
        <bgColor indexed="64"/>
      </patternFill>
    </fill>
    <fill>
      <patternFill patternType="solid">
        <fgColor rgb="FFFFFDFD"/>
        <bgColor indexed="64"/>
      </patternFill>
    </fill>
  </fills>
  <borders count="12">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s>
  <cellStyleXfs count="2">
    <xf numFmtId="0" fontId="0" fillId="0" borderId="0"/>
    <xf numFmtId="0" fontId="11" fillId="0" borderId="0"/>
  </cellStyleXfs>
  <cellXfs count="67">
    <xf numFmtId="0" fontId="0" fillId="0" borderId="0" xfId="0"/>
    <xf numFmtId="0" fontId="3" fillId="0" borderId="4" xfId="0" applyFont="1" applyBorder="1" applyAlignment="1">
      <alignment vertical="center" wrapText="1"/>
    </xf>
    <xf numFmtId="0" fontId="4" fillId="0" borderId="4" xfId="0" applyFont="1" applyBorder="1" applyAlignment="1">
      <alignment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2" fillId="0" borderId="6" xfId="0" applyFont="1" applyBorder="1" applyAlignment="1">
      <alignment vertical="center" wrapText="1"/>
    </xf>
    <xf numFmtId="0" fontId="5" fillId="0" borderId="5" xfId="0" applyFont="1" applyBorder="1"/>
    <xf numFmtId="0" fontId="6" fillId="0" borderId="0" xfId="0" applyFont="1"/>
    <xf numFmtId="0" fontId="1" fillId="0" borderId="5" xfId="0" applyFont="1" applyBorder="1" applyAlignment="1">
      <alignment horizontal="center" vertical="center"/>
    </xf>
    <xf numFmtId="0" fontId="0" fillId="0" borderId="2" xfId="0" applyBorder="1" applyAlignment="1">
      <alignment horizontal="center"/>
    </xf>
    <xf numFmtId="4" fontId="4" fillId="0" borderId="3" xfId="0" applyNumberFormat="1" applyFont="1" applyBorder="1" applyAlignment="1">
      <alignment horizontal="center" vertical="center" wrapText="1"/>
    </xf>
    <xf numFmtId="0" fontId="4" fillId="0" borderId="3" xfId="0" applyFont="1" applyBorder="1" applyAlignment="1">
      <alignment horizontal="center" vertical="center" wrapText="1"/>
    </xf>
    <xf numFmtId="0" fontId="4" fillId="0" borderId="7" xfId="0" applyFont="1" applyBorder="1" applyAlignment="1">
      <alignment vertical="center"/>
    </xf>
    <xf numFmtId="0" fontId="4" fillId="0" borderId="0" xfId="0" applyFont="1" applyAlignment="1">
      <alignment vertical="center" wrapText="1"/>
    </xf>
    <xf numFmtId="2" fontId="0" fillId="0" borderId="0" xfId="0" applyNumberFormat="1"/>
    <xf numFmtId="4" fontId="0" fillId="0" borderId="0" xfId="0" applyNumberFormat="1"/>
    <xf numFmtId="0" fontId="8" fillId="3" borderId="8" xfId="0" applyFont="1" applyFill="1" applyBorder="1" applyAlignment="1">
      <alignment horizontal="center" vertical="top" wrapText="1"/>
    </xf>
    <xf numFmtId="4" fontId="8" fillId="3" borderId="8" xfId="0" applyNumberFormat="1" applyFont="1" applyFill="1" applyBorder="1" applyAlignment="1">
      <alignment horizontal="center" vertical="top" wrapText="1"/>
    </xf>
    <xf numFmtId="0" fontId="9" fillId="0" borderId="8" xfId="0" applyFont="1" applyBorder="1" applyAlignment="1">
      <alignment horizontal="center" vertical="top" wrapText="1"/>
    </xf>
    <xf numFmtId="0" fontId="10" fillId="0" borderId="9" xfId="0" applyFont="1" applyBorder="1" applyAlignment="1">
      <alignment horizontal="left" vertical="center" wrapText="1"/>
    </xf>
    <xf numFmtId="0" fontId="10" fillId="0" borderId="9" xfId="0" applyFont="1" applyBorder="1" applyAlignment="1">
      <alignment horizontal="center" vertical="center" wrapText="1"/>
    </xf>
    <xf numFmtId="0" fontId="13" fillId="0" borderId="9" xfId="0" applyFont="1" applyBorder="1" applyAlignment="1">
      <alignment horizontal="center" vertical="center" wrapText="1"/>
    </xf>
    <xf numFmtId="4" fontId="9" fillId="0" borderId="9" xfId="1" applyNumberFormat="1" applyFont="1" applyBorder="1" applyAlignment="1">
      <alignment horizontal="center" vertical="center" wrapText="1"/>
    </xf>
    <xf numFmtId="0" fontId="0" fillId="2" borderId="0" xfId="0" applyFill="1"/>
    <xf numFmtId="0" fontId="8" fillId="3" borderId="10" xfId="0" applyFont="1" applyFill="1" applyBorder="1" applyAlignment="1">
      <alignment horizontal="center" vertical="top" wrapText="1"/>
    </xf>
    <xf numFmtId="0" fontId="8" fillId="3" borderId="11" xfId="0" applyFont="1" applyFill="1" applyBorder="1" applyAlignment="1">
      <alignment horizontal="center" vertical="top" wrapText="1"/>
    </xf>
    <xf numFmtId="0" fontId="10" fillId="0" borderId="9" xfId="1" applyFont="1" applyBorder="1" applyAlignment="1">
      <alignment horizontal="center" vertical="center" wrapText="1"/>
    </xf>
    <xf numFmtId="4" fontId="10" fillId="0" borderId="9" xfId="1" applyNumberFormat="1" applyFont="1" applyBorder="1" applyAlignment="1">
      <alignment horizontal="center" vertical="center" wrapText="1"/>
    </xf>
    <xf numFmtId="164" fontId="10" fillId="0" borderId="9" xfId="0" applyNumberFormat="1" applyFont="1" applyBorder="1" applyAlignment="1">
      <alignment horizontal="center" vertical="center" wrapText="1"/>
    </xf>
    <xf numFmtId="0" fontId="10" fillId="5" borderId="9" xfId="0" applyFont="1" applyFill="1" applyBorder="1" applyAlignment="1">
      <alignment horizontal="center" vertical="center" wrapText="1"/>
    </xf>
    <xf numFmtId="164" fontId="10" fillId="5" borderId="9" xfId="0" applyNumberFormat="1" applyFont="1" applyFill="1" applyBorder="1" applyAlignment="1">
      <alignment horizontal="center" vertical="center" wrapText="1"/>
    </xf>
    <xf numFmtId="0" fontId="17" fillId="0" borderId="9" xfId="0" applyFont="1" applyBorder="1" applyAlignment="1">
      <alignment horizontal="left" vertical="center" wrapText="1"/>
    </xf>
    <xf numFmtId="0" fontId="17" fillId="0" borderId="9" xfId="1" applyFont="1" applyBorder="1" applyAlignment="1">
      <alignment horizontal="center" vertical="center" wrapText="1"/>
    </xf>
    <xf numFmtId="0" fontId="17" fillId="0" borderId="9" xfId="0" applyFont="1" applyBorder="1" applyAlignment="1">
      <alignment horizontal="center" vertical="center" wrapText="1"/>
    </xf>
    <xf numFmtId="4" fontId="17" fillId="2" borderId="9" xfId="1" applyNumberFormat="1" applyFont="1" applyFill="1" applyBorder="1" applyAlignment="1">
      <alignment horizontal="center" vertical="center" wrapText="1"/>
    </xf>
    <xf numFmtId="164" fontId="17" fillId="2" borderId="9" xfId="0" applyNumberFormat="1" applyFont="1" applyFill="1" applyBorder="1" applyAlignment="1">
      <alignment horizontal="center" vertical="center" wrapText="1"/>
    </xf>
    <xf numFmtId="0" fontId="17" fillId="2" borderId="9" xfId="0" applyFont="1" applyFill="1" applyBorder="1" applyAlignment="1">
      <alignment horizontal="center" vertical="center" wrapText="1"/>
    </xf>
    <xf numFmtId="0" fontId="10" fillId="4" borderId="9" xfId="0" applyFont="1" applyFill="1" applyBorder="1" applyAlignment="1">
      <alignment horizontal="center" vertical="center" wrapText="1"/>
    </xf>
    <xf numFmtId="0" fontId="10" fillId="4" borderId="9" xfId="0" applyFont="1" applyFill="1" applyBorder="1" applyAlignment="1">
      <alignment horizontal="left" vertical="center" wrapText="1"/>
    </xf>
    <xf numFmtId="0" fontId="10" fillId="4" borderId="9" xfId="1" applyFont="1" applyFill="1" applyBorder="1" applyAlignment="1">
      <alignment horizontal="center" vertical="center" wrapText="1"/>
    </xf>
    <xf numFmtId="4" fontId="10" fillId="4" borderId="9" xfId="1" applyNumberFormat="1" applyFont="1" applyFill="1" applyBorder="1" applyAlignment="1">
      <alignment horizontal="center" vertical="center" wrapText="1"/>
    </xf>
    <xf numFmtId="164" fontId="10" fillId="4" borderId="9" xfId="0" applyNumberFormat="1" applyFont="1" applyFill="1" applyBorder="1" applyAlignment="1">
      <alignment horizontal="center" vertical="center" wrapText="1"/>
    </xf>
    <xf numFmtId="4" fontId="10" fillId="2" borderId="9" xfId="1" applyNumberFormat="1" applyFont="1" applyFill="1" applyBorder="1" applyAlignment="1">
      <alignment horizontal="center" vertical="center" wrapText="1"/>
    </xf>
    <xf numFmtId="0" fontId="10" fillId="2" borderId="9" xfId="0" applyFont="1" applyFill="1" applyBorder="1" applyAlignment="1">
      <alignment horizontal="center" vertical="center" wrapText="1"/>
    </xf>
    <xf numFmtId="0" fontId="18" fillId="2" borderId="9" xfId="0" applyFont="1" applyFill="1" applyBorder="1" applyAlignment="1">
      <alignment horizontal="left" vertical="center" wrapText="1"/>
    </xf>
    <xf numFmtId="0" fontId="18" fillId="2" borderId="9" xfId="1" applyFont="1" applyFill="1" applyBorder="1" applyAlignment="1">
      <alignment horizontal="center" vertical="center" wrapText="1"/>
    </xf>
    <xf numFmtId="0" fontId="18" fillId="2" borderId="9" xfId="0" applyFont="1" applyFill="1" applyBorder="1" applyAlignment="1">
      <alignment horizontal="center" vertical="center" wrapText="1"/>
    </xf>
    <xf numFmtId="4" fontId="18" fillId="2" borderId="9" xfId="1" applyNumberFormat="1" applyFont="1" applyFill="1" applyBorder="1" applyAlignment="1">
      <alignment horizontal="center" vertical="center" wrapText="1"/>
    </xf>
    <xf numFmtId="0" fontId="18" fillId="0" borderId="9" xfId="0" applyFont="1" applyBorder="1" applyAlignment="1">
      <alignment horizontal="left" vertical="center" wrapText="1"/>
    </xf>
    <xf numFmtId="0" fontId="18" fillId="0" borderId="9" xfId="1" applyFont="1" applyBorder="1" applyAlignment="1">
      <alignment horizontal="center" vertical="center" wrapText="1"/>
    </xf>
    <xf numFmtId="0" fontId="18" fillId="0" borderId="9" xfId="0" applyFont="1" applyBorder="1" applyAlignment="1">
      <alignment horizontal="center" vertical="center" wrapText="1"/>
    </xf>
    <xf numFmtId="0" fontId="10" fillId="2" borderId="9" xfId="1" applyFont="1" applyFill="1" applyBorder="1" applyAlignment="1">
      <alignment horizontal="center" vertical="center" wrapText="1"/>
    </xf>
    <xf numFmtId="0" fontId="19" fillId="0" borderId="9" xfId="0" applyFont="1" applyBorder="1" applyAlignment="1">
      <alignment horizontal="left" vertical="center" wrapText="1"/>
    </xf>
    <xf numFmtId="0" fontId="19" fillId="2" borderId="9" xfId="1" applyFont="1" applyFill="1" applyBorder="1" applyAlignment="1">
      <alignment horizontal="center" vertical="center" wrapText="1"/>
    </xf>
    <xf numFmtId="0" fontId="19" fillId="0" borderId="9" xfId="0" applyFont="1" applyBorder="1" applyAlignment="1">
      <alignment horizontal="center" vertical="center" wrapText="1"/>
    </xf>
    <xf numFmtId="4" fontId="19" fillId="6" borderId="9" xfId="1" applyNumberFormat="1" applyFont="1" applyFill="1" applyBorder="1" applyAlignment="1">
      <alignment horizontal="center" vertical="center" wrapText="1"/>
    </xf>
    <xf numFmtId="164" fontId="19" fillId="6" borderId="9" xfId="0" applyNumberFormat="1" applyFont="1" applyFill="1" applyBorder="1" applyAlignment="1">
      <alignment horizontal="center" vertical="center" wrapText="1"/>
    </xf>
    <xf numFmtId="0" fontId="19" fillId="6" borderId="9" xfId="0" applyFont="1" applyFill="1" applyBorder="1" applyAlignment="1">
      <alignment horizontal="center" vertical="center" wrapText="1"/>
    </xf>
    <xf numFmtId="0" fontId="12" fillId="0" borderId="9" xfId="0" applyFont="1" applyBorder="1" applyAlignment="1">
      <alignment horizontal="left" vertical="center" wrapText="1"/>
    </xf>
    <xf numFmtId="0" fontId="12" fillId="0" borderId="9" xfId="0" applyFont="1" applyBorder="1" applyAlignment="1">
      <alignment horizontal="center" vertical="center" wrapText="1"/>
    </xf>
    <xf numFmtId="0" fontId="19" fillId="0" borderId="9" xfId="1" applyFont="1" applyBorder="1" applyAlignment="1">
      <alignment horizontal="center" vertical="center" wrapText="1"/>
    </xf>
    <xf numFmtId="2" fontId="10" fillId="0" borderId="0" xfId="0" applyNumberFormat="1" applyFont="1"/>
    <xf numFmtId="0" fontId="10" fillId="0" borderId="0" xfId="0" applyFont="1"/>
    <xf numFmtId="4" fontId="10" fillId="0" borderId="0" xfId="0" applyNumberFormat="1" applyFont="1"/>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 xfId="0" applyFont="1" applyBorder="1" applyAlignment="1">
      <alignment horizontal="center" vertical="center" wrapText="1"/>
    </xf>
  </cellXfs>
  <cellStyles count="2">
    <cellStyle name="Aiškinamasis tekstas 2" xfId="1" xr:uid="{261E15B7-44F3-4134-90CC-4EA6A45847E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
  <sheetViews>
    <sheetView tabSelected="1" workbookViewId="0">
      <selection activeCell="F8" sqref="F8"/>
    </sheetView>
  </sheetViews>
  <sheetFormatPr baseColWidth="10" defaultColWidth="8.83203125" defaultRowHeight="15" x14ac:dyDescent="0.2"/>
  <cols>
    <col min="1" max="1" width="14" customWidth="1"/>
    <col min="2" max="2" width="27.1640625" customWidth="1"/>
    <col min="3" max="3" width="30.1640625" customWidth="1"/>
    <col min="4" max="4" width="53.5" customWidth="1"/>
    <col min="5" max="5" width="11.6640625" bestFit="1" customWidth="1"/>
    <col min="6" max="6" width="11.33203125" customWidth="1"/>
    <col min="7" max="7" width="10.6640625" customWidth="1"/>
  </cols>
  <sheetData>
    <row r="1" spans="1:8" ht="20.25" customHeight="1" thickBot="1" x14ac:dyDescent="0.3">
      <c r="B1" s="7" t="s">
        <v>1043</v>
      </c>
    </row>
    <row r="2" spans="1:8" ht="18" thickBot="1" x14ac:dyDescent="0.25">
      <c r="A2" s="3" t="s">
        <v>0</v>
      </c>
      <c r="B2" s="3" t="s">
        <v>1</v>
      </c>
      <c r="C2" s="3" t="s">
        <v>2</v>
      </c>
      <c r="D2" s="3" t="s">
        <v>3</v>
      </c>
      <c r="E2" s="8"/>
      <c r="F2" s="8" t="s">
        <v>4</v>
      </c>
      <c r="G2" s="9"/>
    </row>
    <row r="3" spans="1:8" ht="69" thickBot="1" x14ac:dyDescent="0.25">
      <c r="A3" s="6" t="s">
        <v>19</v>
      </c>
      <c r="B3" s="5"/>
      <c r="C3" s="5"/>
      <c r="D3" s="5"/>
      <c r="E3" s="4" t="s">
        <v>29</v>
      </c>
      <c r="F3" s="4" t="s">
        <v>23</v>
      </c>
      <c r="G3" s="4" t="s">
        <v>24</v>
      </c>
    </row>
    <row r="4" spans="1:8" ht="43" thickBot="1" x14ac:dyDescent="0.25">
      <c r="A4" s="1" t="s">
        <v>6</v>
      </c>
      <c r="B4" s="2" t="s">
        <v>5</v>
      </c>
      <c r="C4" s="2" t="s">
        <v>7</v>
      </c>
      <c r="D4" s="2" t="s">
        <v>8</v>
      </c>
      <c r="E4" s="10">
        <f>1056578.58+4111077.6+1206624.2+193388.43+585174.24</f>
        <v>7152843.0499999998</v>
      </c>
      <c r="F4" s="10">
        <v>0</v>
      </c>
      <c r="G4" s="10">
        <f>142847.01+197793.42+177318.59</f>
        <v>517959.02</v>
      </c>
      <c r="H4" t="s">
        <v>27</v>
      </c>
    </row>
    <row r="5" spans="1:8" ht="43" thickBot="1" x14ac:dyDescent="0.25">
      <c r="A5" s="1" t="s">
        <v>9</v>
      </c>
      <c r="B5" s="2" t="s">
        <v>10</v>
      </c>
      <c r="C5" s="2" t="s">
        <v>11</v>
      </c>
      <c r="D5" s="2" t="s">
        <v>12</v>
      </c>
      <c r="E5" s="11">
        <f>27+1+36+1+20</f>
        <v>85</v>
      </c>
      <c r="F5" s="11">
        <v>0</v>
      </c>
      <c r="G5" s="11">
        <f>67+89+72</f>
        <v>228</v>
      </c>
      <c r="H5" t="s">
        <v>27</v>
      </c>
    </row>
    <row r="6" spans="1:8" ht="127" thickBot="1" x14ac:dyDescent="0.25">
      <c r="A6" s="1" t="s">
        <v>14</v>
      </c>
      <c r="B6" s="2" t="s">
        <v>13</v>
      </c>
      <c r="C6" s="2" t="s">
        <v>15</v>
      </c>
      <c r="D6" s="2" t="s">
        <v>16</v>
      </c>
      <c r="E6" s="64" t="s">
        <v>1438</v>
      </c>
      <c r="F6" s="65"/>
      <c r="G6" s="66"/>
      <c r="H6" s="13" t="s">
        <v>28</v>
      </c>
    </row>
    <row r="7" spans="1:8" ht="113" thickBot="1" x14ac:dyDescent="0.25">
      <c r="A7" s="1" t="s">
        <v>17</v>
      </c>
      <c r="B7" s="2" t="s">
        <v>21</v>
      </c>
      <c r="C7" s="2" t="s">
        <v>18</v>
      </c>
      <c r="D7" s="2" t="s">
        <v>25</v>
      </c>
      <c r="E7" s="64" t="s">
        <v>1439</v>
      </c>
      <c r="F7" s="65"/>
      <c r="G7" s="66"/>
      <c r="H7" s="13" t="s">
        <v>48</v>
      </c>
    </row>
    <row r="8" spans="1:8" ht="239" thickBot="1" x14ac:dyDescent="0.25">
      <c r="A8" s="1" t="s">
        <v>20</v>
      </c>
      <c r="B8" s="2" t="s">
        <v>22</v>
      </c>
      <c r="C8" s="2" t="s">
        <v>74</v>
      </c>
      <c r="D8" s="2" t="s">
        <v>77</v>
      </c>
      <c r="E8" s="10" t="s">
        <v>1440</v>
      </c>
      <c r="F8" s="10" t="s">
        <v>49</v>
      </c>
      <c r="G8" s="10" t="s">
        <v>75</v>
      </c>
      <c r="H8" s="13" t="s">
        <v>76</v>
      </c>
    </row>
    <row r="9" spans="1:8" x14ac:dyDescent="0.2">
      <c r="A9" s="12" t="s">
        <v>26</v>
      </c>
    </row>
  </sheetData>
  <mergeCells count="2">
    <mergeCell ref="E6:G6"/>
    <mergeCell ref="E7:G7"/>
  </mergeCells>
  <pageMargins left="0.7" right="0.7" top="0.75" bottom="0.75" header="0.3" footer="0.3"/>
  <pageSetup paperSize="9" scale="8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EED0F-29DA-4F7A-BB12-E1F2C61E085A}">
  <dimension ref="A1:L135"/>
  <sheetViews>
    <sheetView topLeftCell="A133" workbookViewId="0">
      <selection activeCell="B160" sqref="B160"/>
    </sheetView>
  </sheetViews>
  <sheetFormatPr baseColWidth="10" defaultColWidth="8.83203125" defaultRowHeight="15" x14ac:dyDescent="0.2"/>
  <cols>
    <col min="2" max="2" width="5.5" customWidth="1"/>
    <col min="3" max="3" width="29.33203125" customWidth="1"/>
    <col min="4" max="4" width="13.83203125" customWidth="1"/>
    <col min="5" max="5" width="11.83203125" customWidth="1"/>
    <col min="6" max="6" width="14.5" style="14" bestFit="1" customWidth="1"/>
    <col min="7" max="7" width="13.1640625" style="15" customWidth="1"/>
    <col min="8" max="8" width="11" bestFit="1" customWidth="1"/>
    <col min="9" max="9" width="27" customWidth="1"/>
    <col min="10" max="10" width="10.5" customWidth="1"/>
    <col min="11" max="11" width="11.6640625" customWidth="1"/>
    <col min="12" max="12" width="25.33203125" style="23" customWidth="1"/>
    <col min="13" max="13" width="8.6640625" customWidth="1"/>
    <col min="258" max="258" width="5.5" customWidth="1"/>
    <col min="259" max="259" width="29.33203125" customWidth="1"/>
    <col min="260" max="260" width="13.83203125" customWidth="1"/>
    <col min="261" max="261" width="11.83203125" customWidth="1"/>
    <col min="262" max="262" width="12" customWidth="1"/>
    <col min="263" max="263" width="13.1640625" customWidth="1"/>
    <col min="264" max="264" width="11" bestFit="1" customWidth="1"/>
    <col min="265" max="265" width="27" customWidth="1"/>
    <col min="266" max="266" width="10.5" customWidth="1"/>
    <col min="267" max="267" width="11.6640625" customWidth="1"/>
    <col min="268" max="268" width="25.33203125" customWidth="1"/>
    <col min="269" max="269" width="8.6640625" customWidth="1"/>
    <col min="514" max="514" width="5.5" customWidth="1"/>
    <col min="515" max="515" width="29.33203125" customWidth="1"/>
    <col min="516" max="516" width="13.83203125" customWidth="1"/>
    <col min="517" max="517" width="11.83203125" customWidth="1"/>
    <col min="518" max="518" width="12" customWidth="1"/>
    <col min="519" max="519" width="13.1640625" customWidth="1"/>
    <col min="520" max="520" width="11" bestFit="1" customWidth="1"/>
    <col min="521" max="521" width="27" customWidth="1"/>
    <col min="522" max="522" width="10.5" customWidth="1"/>
    <col min="523" max="523" width="11.6640625" customWidth="1"/>
    <col min="524" max="524" width="25.33203125" customWidth="1"/>
    <col min="525" max="525" width="8.6640625" customWidth="1"/>
    <col min="770" max="770" width="5.5" customWidth="1"/>
    <col min="771" max="771" width="29.33203125" customWidth="1"/>
    <col min="772" max="772" width="13.83203125" customWidth="1"/>
    <col min="773" max="773" width="11.83203125" customWidth="1"/>
    <col min="774" max="774" width="12" customWidth="1"/>
    <col min="775" max="775" width="13.1640625" customWidth="1"/>
    <col min="776" max="776" width="11" bestFit="1" customWidth="1"/>
    <col min="777" max="777" width="27" customWidth="1"/>
    <col min="778" max="778" width="10.5" customWidth="1"/>
    <col min="779" max="779" width="11.6640625" customWidth="1"/>
    <col min="780" max="780" width="25.33203125" customWidth="1"/>
    <col min="781" max="781" width="8.6640625" customWidth="1"/>
    <col min="1026" max="1026" width="5.5" customWidth="1"/>
    <col min="1027" max="1027" width="29.33203125" customWidth="1"/>
    <col min="1028" max="1028" width="13.83203125" customWidth="1"/>
    <col min="1029" max="1029" width="11.83203125" customWidth="1"/>
    <col min="1030" max="1030" width="12" customWidth="1"/>
    <col min="1031" max="1031" width="13.1640625" customWidth="1"/>
    <col min="1032" max="1032" width="11" bestFit="1" customWidth="1"/>
    <col min="1033" max="1033" width="27" customWidth="1"/>
    <col min="1034" max="1034" width="10.5" customWidth="1"/>
    <col min="1035" max="1035" width="11.6640625" customWidth="1"/>
    <col min="1036" max="1036" width="25.33203125" customWidth="1"/>
    <col min="1037" max="1037" width="8.6640625" customWidth="1"/>
    <col min="1282" max="1282" width="5.5" customWidth="1"/>
    <col min="1283" max="1283" width="29.33203125" customWidth="1"/>
    <col min="1284" max="1284" width="13.83203125" customWidth="1"/>
    <col min="1285" max="1285" width="11.83203125" customWidth="1"/>
    <col min="1286" max="1286" width="12" customWidth="1"/>
    <col min="1287" max="1287" width="13.1640625" customWidth="1"/>
    <col min="1288" max="1288" width="11" bestFit="1" customWidth="1"/>
    <col min="1289" max="1289" width="27" customWidth="1"/>
    <col min="1290" max="1290" width="10.5" customWidth="1"/>
    <col min="1291" max="1291" width="11.6640625" customWidth="1"/>
    <col min="1292" max="1292" width="25.33203125" customWidth="1"/>
    <col min="1293" max="1293" width="8.6640625" customWidth="1"/>
    <col min="1538" max="1538" width="5.5" customWidth="1"/>
    <col min="1539" max="1539" width="29.33203125" customWidth="1"/>
    <col min="1540" max="1540" width="13.83203125" customWidth="1"/>
    <col min="1541" max="1541" width="11.83203125" customWidth="1"/>
    <col min="1542" max="1542" width="12" customWidth="1"/>
    <col min="1543" max="1543" width="13.1640625" customWidth="1"/>
    <col min="1544" max="1544" width="11" bestFit="1" customWidth="1"/>
    <col min="1545" max="1545" width="27" customWidth="1"/>
    <col min="1546" max="1546" width="10.5" customWidth="1"/>
    <col min="1547" max="1547" width="11.6640625" customWidth="1"/>
    <col min="1548" max="1548" width="25.33203125" customWidth="1"/>
    <col min="1549" max="1549" width="8.6640625" customWidth="1"/>
    <col min="1794" max="1794" width="5.5" customWidth="1"/>
    <col min="1795" max="1795" width="29.33203125" customWidth="1"/>
    <col min="1796" max="1796" width="13.83203125" customWidth="1"/>
    <col min="1797" max="1797" width="11.83203125" customWidth="1"/>
    <col min="1798" max="1798" width="12" customWidth="1"/>
    <col min="1799" max="1799" width="13.1640625" customWidth="1"/>
    <col min="1800" max="1800" width="11" bestFit="1" customWidth="1"/>
    <col min="1801" max="1801" width="27" customWidth="1"/>
    <col min="1802" max="1802" width="10.5" customWidth="1"/>
    <col min="1803" max="1803" width="11.6640625" customWidth="1"/>
    <col min="1804" max="1804" width="25.33203125" customWidth="1"/>
    <col min="1805" max="1805" width="8.6640625" customWidth="1"/>
    <col min="2050" max="2050" width="5.5" customWidth="1"/>
    <col min="2051" max="2051" width="29.33203125" customWidth="1"/>
    <col min="2052" max="2052" width="13.83203125" customWidth="1"/>
    <col min="2053" max="2053" width="11.83203125" customWidth="1"/>
    <col min="2054" max="2054" width="12" customWidth="1"/>
    <col min="2055" max="2055" width="13.1640625" customWidth="1"/>
    <col min="2056" max="2056" width="11" bestFit="1" customWidth="1"/>
    <col min="2057" max="2057" width="27" customWidth="1"/>
    <col min="2058" max="2058" width="10.5" customWidth="1"/>
    <col min="2059" max="2059" width="11.6640625" customWidth="1"/>
    <col min="2060" max="2060" width="25.33203125" customWidth="1"/>
    <col min="2061" max="2061" width="8.6640625" customWidth="1"/>
    <col min="2306" max="2306" width="5.5" customWidth="1"/>
    <col min="2307" max="2307" width="29.33203125" customWidth="1"/>
    <col min="2308" max="2308" width="13.83203125" customWidth="1"/>
    <col min="2309" max="2309" width="11.83203125" customWidth="1"/>
    <col min="2310" max="2310" width="12" customWidth="1"/>
    <col min="2311" max="2311" width="13.1640625" customWidth="1"/>
    <col min="2312" max="2312" width="11" bestFit="1" customWidth="1"/>
    <col min="2313" max="2313" width="27" customWidth="1"/>
    <col min="2314" max="2314" width="10.5" customWidth="1"/>
    <col min="2315" max="2315" width="11.6640625" customWidth="1"/>
    <col min="2316" max="2316" width="25.33203125" customWidth="1"/>
    <col min="2317" max="2317" width="8.6640625" customWidth="1"/>
    <col min="2562" max="2562" width="5.5" customWidth="1"/>
    <col min="2563" max="2563" width="29.33203125" customWidth="1"/>
    <col min="2564" max="2564" width="13.83203125" customWidth="1"/>
    <col min="2565" max="2565" width="11.83203125" customWidth="1"/>
    <col min="2566" max="2566" width="12" customWidth="1"/>
    <col min="2567" max="2567" width="13.1640625" customWidth="1"/>
    <col min="2568" max="2568" width="11" bestFit="1" customWidth="1"/>
    <col min="2569" max="2569" width="27" customWidth="1"/>
    <col min="2570" max="2570" width="10.5" customWidth="1"/>
    <col min="2571" max="2571" width="11.6640625" customWidth="1"/>
    <col min="2572" max="2572" width="25.33203125" customWidth="1"/>
    <col min="2573" max="2573" width="8.6640625" customWidth="1"/>
    <col min="2818" max="2818" width="5.5" customWidth="1"/>
    <col min="2819" max="2819" width="29.33203125" customWidth="1"/>
    <col min="2820" max="2820" width="13.83203125" customWidth="1"/>
    <col min="2821" max="2821" width="11.83203125" customWidth="1"/>
    <col min="2822" max="2822" width="12" customWidth="1"/>
    <col min="2823" max="2823" width="13.1640625" customWidth="1"/>
    <col min="2824" max="2824" width="11" bestFit="1" customWidth="1"/>
    <col min="2825" max="2825" width="27" customWidth="1"/>
    <col min="2826" max="2826" width="10.5" customWidth="1"/>
    <col min="2827" max="2827" width="11.6640625" customWidth="1"/>
    <col min="2828" max="2828" width="25.33203125" customWidth="1"/>
    <col min="2829" max="2829" width="8.6640625" customWidth="1"/>
    <col min="3074" max="3074" width="5.5" customWidth="1"/>
    <col min="3075" max="3075" width="29.33203125" customWidth="1"/>
    <col min="3076" max="3076" width="13.83203125" customWidth="1"/>
    <col min="3077" max="3077" width="11.83203125" customWidth="1"/>
    <col min="3078" max="3078" width="12" customWidth="1"/>
    <col min="3079" max="3079" width="13.1640625" customWidth="1"/>
    <col min="3080" max="3080" width="11" bestFit="1" customWidth="1"/>
    <col min="3081" max="3081" width="27" customWidth="1"/>
    <col min="3082" max="3082" width="10.5" customWidth="1"/>
    <col min="3083" max="3083" width="11.6640625" customWidth="1"/>
    <col min="3084" max="3084" width="25.33203125" customWidth="1"/>
    <col min="3085" max="3085" width="8.6640625" customWidth="1"/>
    <col min="3330" max="3330" width="5.5" customWidth="1"/>
    <col min="3331" max="3331" width="29.33203125" customWidth="1"/>
    <col min="3332" max="3332" width="13.83203125" customWidth="1"/>
    <col min="3333" max="3333" width="11.83203125" customWidth="1"/>
    <col min="3334" max="3334" width="12" customWidth="1"/>
    <col min="3335" max="3335" width="13.1640625" customWidth="1"/>
    <col min="3336" max="3336" width="11" bestFit="1" customWidth="1"/>
    <col min="3337" max="3337" width="27" customWidth="1"/>
    <col min="3338" max="3338" width="10.5" customWidth="1"/>
    <col min="3339" max="3339" width="11.6640625" customWidth="1"/>
    <col min="3340" max="3340" width="25.33203125" customWidth="1"/>
    <col min="3341" max="3341" width="8.6640625" customWidth="1"/>
    <col min="3586" max="3586" width="5.5" customWidth="1"/>
    <col min="3587" max="3587" width="29.33203125" customWidth="1"/>
    <col min="3588" max="3588" width="13.83203125" customWidth="1"/>
    <col min="3589" max="3589" width="11.83203125" customWidth="1"/>
    <col min="3590" max="3590" width="12" customWidth="1"/>
    <col min="3591" max="3591" width="13.1640625" customWidth="1"/>
    <col min="3592" max="3592" width="11" bestFit="1" customWidth="1"/>
    <col min="3593" max="3593" width="27" customWidth="1"/>
    <col min="3594" max="3594" width="10.5" customWidth="1"/>
    <col min="3595" max="3595" width="11.6640625" customWidth="1"/>
    <col min="3596" max="3596" width="25.33203125" customWidth="1"/>
    <col min="3597" max="3597" width="8.6640625" customWidth="1"/>
    <col min="3842" max="3842" width="5.5" customWidth="1"/>
    <col min="3843" max="3843" width="29.33203125" customWidth="1"/>
    <col min="3844" max="3844" width="13.83203125" customWidth="1"/>
    <col min="3845" max="3845" width="11.83203125" customWidth="1"/>
    <col min="3846" max="3846" width="12" customWidth="1"/>
    <col min="3847" max="3847" width="13.1640625" customWidth="1"/>
    <col min="3848" max="3848" width="11" bestFit="1" customWidth="1"/>
    <col min="3849" max="3849" width="27" customWidth="1"/>
    <col min="3850" max="3850" width="10.5" customWidth="1"/>
    <col min="3851" max="3851" width="11.6640625" customWidth="1"/>
    <col min="3852" max="3852" width="25.33203125" customWidth="1"/>
    <col min="3853" max="3853" width="8.6640625" customWidth="1"/>
    <col min="4098" max="4098" width="5.5" customWidth="1"/>
    <col min="4099" max="4099" width="29.33203125" customWidth="1"/>
    <col min="4100" max="4100" width="13.83203125" customWidth="1"/>
    <col min="4101" max="4101" width="11.83203125" customWidth="1"/>
    <col min="4102" max="4102" width="12" customWidth="1"/>
    <col min="4103" max="4103" width="13.1640625" customWidth="1"/>
    <col min="4104" max="4104" width="11" bestFit="1" customWidth="1"/>
    <col min="4105" max="4105" width="27" customWidth="1"/>
    <col min="4106" max="4106" width="10.5" customWidth="1"/>
    <col min="4107" max="4107" width="11.6640625" customWidth="1"/>
    <col min="4108" max="4108" width="25.33203125" customWidth="1"/>
    <col min="4109" max="4109" width="8.6640625" customWidth="1"/>
    <col min="4354" max="4354" width="5.5" customWidth="1"/>
    <col min="4355" max="4355" width="29.33203125" customWidth="1"/>
    <col min="4356" max="4356" width="13.83203125" customWidth="1"/>
    <col min="4357" max="4357" width="11.83203125" customWidth="1"/>
    <col min="4358" max="4358" width="12" customWidth="1"/>
    <col min="4359" max="4359" width="13.1640625" customWidth="1"/>
    <col min="4360" max="4360" width="11" bestFit="1" customWidth="1"/>
    <col min="4361" max="4361" width="27" customWidth="1"/>
    <col min="4362" max="4362" width="10.5" customWidth="1"/>
    <col min="4363" max="4363" width="11.6640625" customWidth="1"/>
    <col min="4364" max="4364" width="25.33203125" customWidth="1"/>
    <col min="4365" max="4365" width="8.6640625" customWidth="1"/>
    <col min="4610" max="4610" width="5.5" customWidth="1"/>
    <col min="4611" max="4611" width="29.33203125" customWidth="1"/>
    <col min="4612" max="4612" width="13.83203125" customWidth="1"/>
    <col min="4613" max="4613" width="11.83203125" customWidth="1"/>
    <col min="4614" max="4614" width="12" customWidth="1"/>
    <col min="4615" max="4615" width="13.1640625" customWidth="1"/>
    <col min="4616" max="4616" width="11" bestFit="1" customWidth="1"/>
    <col min="4617" max="4617" width="27" customWidth="1"/>
    <col min="4618" max="4618" width="10.5" customWidth="1"/>
    <col min="4619" max="4619" width="11.6640625" customWidth="1"/>
    <col min="4620" max="4620" width="25.33203125" customWidth="1"/>
    <col min="4621" max="4621" width="8.6640625" customWidth="1"/>
    <col min="4866" max="4866" width="5.5" customWidth="1"/>
    <col min="4867" max="4867" width="29.33203125" customWidth="1"/>
    <col min="4868" max="4868" width="13.83203125" customWidth="1"/>
    <col min="4869" max="4869" width="11.83203125" customWidth="1"/>
    <col min="4870" max="4870" width="12" customWidth="1"/>
    <col min="4871" max="4871" width="13.1640625" customWidth="1"/>
    <col min="4872" max="4872" width="11" bestFit="1" customWidth="1"/>
    <col min="4873" max="4873" width="27" customWidth="1"/>
    <col min="4874" max="4874" width="10.5" customWidth="1"/>
    <col min="4875" max="4875" width="11.6640625" customWidth="1"/>
    <col min="4876" max="4876" width="25.33203125" customWidth="1"/>
    <col min="4877" max="4877" width="8.6640625" customWidth="1"/>
    <col min="5122" max="5122" width="5.5" customWidth="1"/>
    <col min="5123" max="5123" width="29.33203125" customWidth="1"/>
    <col min="5124" max="5124" width="13.83203125" customWidth="1"/>
    <col min="5125" max="5125" width="11.83203125" customWidth="1"/>
    <col min="5126" max="5126" width="12" customWidth="1"/>
    <col min="5127" max="5127" width="13.1640625" customWidth="1"/>
    <col min="5128" max="5128" width="11" bestFit="1" customWidth="1"/>
    <col min="5129" max="5129" width="27" customWidth="1"/>
    <col min="5130" max="5130" width="10.5" customWidth="1"/>
    <col min="5131" max="5131" width="11.6640625" customWidth="1"/>
    <col min="5132" max="5132" width="25.33203125" customWidth="1"/>
    <col min="5133" max="5133" width="8.6640625" customWidth="1"/>
    <col min="5378" max="5378" width="5.5" customWidth="1"/>
    <col min="5379" max="5379" width="29.33203125" customWidth="1"/>
    <col min="5380" max="5380" width="13.83203125" customWidth="1"/>
    <col min="5381" max="5381" width="11.83203125" customWidth="1"/>
    <col min="5382" max="5382" width="12" customWidth="1"/>
    <col min="5383" max="5383" width="13.1640625" customWidth="1"/>
    <col min="5384" max="5384" width="11" bestFit="1" customWidth="1"/>
    <col min="5385" max="5385" width="27" customWidth="1"/>
    <col min="5386" max="5386" width="10.5" customWidth="1"/>
    <col min="5387" max="5387" width="11.6640625" customWidth="1"/>
    <col min="5388" max="5388" width="25.33203125" customWidth="1"/>
    <col min="5389" max="5389" width="8.6640625" customWidth="1"/>
    <col min="5634" max="5634" width="5.5" customWidth="1"/>
    <col min="5635" max="5635" width="29.33203125" customWidth="1"/>
    <col min="5636" max="5636" width="13.83203125" customWidth="1"/>
    <col min="5637" max="5637" width="11.83203125" customWidth="1"/>
    <col min="5638" max="5638" width="12" customWidth="1"/>
    <col min="5639" max="5639" width="13.1640625" customWidth="1"/>
    <col min="5640" max="5640" width="11" bestFit="1" customWidth="1"/>
    <col min="5641" max="5641" width="27" customWidth="1"/>
    <col min="5642" max="5642" width="10.5" customWidth="1"/>
    <col min="5643" max="5643" width="11.6640625" customWidth="1"/>
    <col min="5644" max="5644" width="25.33203125" customWidth="1"/>
    <col min="5645" max="5645" width="8.6640625" customWidth="1"/>
    <col min="5890" max="5890" width="5.5" customWidth="1"/>
    <col min="5891" max="5891" width="29.33203125" customWidth="1"/>
    <col min="5892" max="5892" width="13.83203125" customWidth="1"/>
    <col min="5893" max="5893" width="11.83203125" customWidth="1"/>
    <col min="5894" max="5894" width="12" customWidth="1"/>
    <col min="5895" max="5895" width="13.1640625" customWidth="1"/>
    <col min="5896" max="5896" width="11" bestFit="1" customWidth="1"/>
    <col min="5897" max="5897" width="27" customWidth="1"/>
    <col min="5898" max="5898" width="10.5" customWidth="1"/>
    <col min="5899" max="5899" width="11.6640625" customWidth="1"/>
    <col min="5900" max="5900" width="25.33203125" customWidth="1"/>
    <col min="5901" max="5901" width="8.6640625" customWidth="1"/>
    <col min="6146" max="6146" width="5.5" customWidth="1"/>
    <col min="6147" max="6147" width="29.33203125" customWidth="1"/>
    <col min="6148" max="6148" width="13.83203125" customWidth="1"/>
    <col min="6149" max="6149" width="11.83203125" customWidth="1"/>
    <col min="6150" max="6150" width="12" customWidth="1"/>
    <col min="6151" max="6151" width="13.1640625" customWidth="1"/>
    <col min="6152" max="6152" width="11" bestFit="1" customWidth="1"/>
    <col min="6153" max="6153" width="27" customWidth="1"/>
    <col min="6154" max="6154" width="10.5" customWidth="1"/>
    <col min="6155" max="6155" width="11.6640625" customWidth="1"/>
    <col min="6156" max="6156" width="25.33203125" customWidth="1"/>
    <col min="6157" max="6157" width="8.6640625" customWidth="1"/>
    <col min="6402" max="6402" width="5.5" customWidth="1"/>
    <col min="6403" max="6403" width="29.33203125" customWidth="1"/>
    <col min="6404" max="6404" width="13.83203125" customWidth="1"/>
    <col min="6405" max="6405" width="11.83203125" customWidth="1"/>
    <col min="6406" max="6406" width="12" customWidth="1"/>
    <col min="6407" max="6407" width="13.1640625" customWidth="1"/>
    <col min="6408" max="6408" width="11" bestFit="1" customWidth="1"/>
    <col min="6409" max="6409" width="27" customWidth="1"/>
    <col min="6410" max="6410" width="10.5" customWidth="1"/>
    <col min="6411" max="6411" width="11.6640625" customWidth="1"/>
    <col min="6412" max="6412" width="25.33203125" customWidth="1"/>
    <col min="6413" max="6413" width="8.6640625" customWidth="1"/>
    <col min="6658" max="6658" width="5.5" customWidth="1"/>
    <col min="6659" max="6659" width="29.33203125" customWidth="1"/>
    <col min="6660" max="6660" width="13.83203125" customWidth="1"/>
    <col min="6661" max="6661" width="11.83203125" customWidth="1"/>
    <col min="6662" max="6662" width="12" customWidth="1"/>
    <col min="6663" max="6663" width="13.1640625" customWidth="1"/>
    <col min="6664" max="6664" width="11" bestFit="1" customWidth="1"/>
    <col min="6665" max="6665" width="27" customWidth="1"/>
    <col min="6666" max="6666" width="10.5" customWidth="1"/>
    <col min="6667" max="6667" width="11.6640625" customWidth="1"/>
    <col min="6668" max="6668" width="25.33203125" customWidth="1"/>
    <col min="6669" max="6669" width="8.6640625" customWidth="1"/>
    <col min="6914" max="6914" width="5.5" customWidth="1"/>
    <col min="6915" max="6915" width="29.33203125" customWidth="1"/>
    <col min="6916" max="6916" width="13.83203125" customWidth="1"/>
    <col min="6917" max="6917" width="11.83203125" customWidth="1"/>
    <col min="6918" max="6918" width="12" customWidth="1"/>
    <col min="6919" max="6919" width="13.1640625" customWidth="1"/>
    <col min="6920" max="6920" width="11" bestFit="1" customWidth="1"/>
    <col min="6921" max="6921" width="27" customWidth="1"/>
    <col min="6922" max="6922" width="10.5" customWidth="1"/>
    <col min="6923" max="6923" width="11.6640625" customWidth="1"/>
    <col min="6924" max="6924" width="25.33203125" customWidth="1"/>
    <col min="6925" max="6925" width="8.6640625" customWidth="1"/>
    <col min="7170" max="7170" width="5.5" customWidth="1"/>
    <col min="7171" max="7171" width="29.33203125" customWidth="1"/>
    <col min="7172" max="7172" width="13.83203125" customWidth="1"/>
    <col min="7173" max="7173" width="11.83203125" customWidth="1"/>
    <col min="7174" max="7174" width="12" customWidth="1"/>
    <col min="7175" max="7175" width="13.1640625" customWidth="1"/>
    <col min="7176" max="7176" width="11" bestFit="1" customWidth="1"/>
    <col min="7177" max="7177" width="27" customWidth="1"/>
    <col min="7178" max="7178" width="10.5" customWidth="1"/>
    <col min="7179" max="7179" width="11.6640625" customWidth="1"/>
    <col min="7180" max="7180" width="25.33203125" customWidth="1"/>
    <col min="7181" max="7181" width="8.6640625" customWidth="1"/>
    <col min="7426" max="7426" width="5.5" customWidth="1"/>
    <col min="7427" max="7427" width="29.33203125" customWidth="1"/>
    <col min="7428" max="7428" width="13.83203125" customWidth="1"/>
    <col min="7429" max="7429" width="11.83203125" customWidth="1"/>
    <col min="7430" max="7430" width="12" customWidth="1"/>
    <col min="7431" max="7431" width="13.1640625" customWidth="1"/>
    <col min="7432" max="7432" width="11" bestFit="1" customWidth="1"/>
    <col min="7433" max="7433" width="27" customWidth="1"/>
    <col min="7434" max="7434" width="10.5" customWidth="1"/>
    <col min="7435" max="7435" width="11.6640625" customWidth="1"/>
    <col min="7436" max="7436" width="25.33203125" customWidth="1"/>
    <col min="7437" max="7437" width="8.6640625" customWidth="1"/>
    <col min="7682" max="7682" width="5.5" customWidth="1"/>
    <col min="7683" max="7683" width="29.33203125" customWidth="1"/>
    <col min="7684" max="7684" width="13.83203125" customWidth="1"/>
    <col min="7685" max="7685" width="11.83203125" customWidth="1"/>
    <col min="7686" max="7686" width="12" customWidth="1"/>
    <col min="7687" max="7687" width="13.1640625" customWidth="1"/>
    <col min="7688" max="7688" width="11" bestFit="1" customWidth="1"/>
    <col min="7689" max="7689" width="27" customWidth="1"/>
    <col min="7690" max="7690" width="10.5" customWidth="1"/>
    <col min="7691" max="7691" width="11.6640625" customWidth="1"/>
    <col min="7692" max="7692" width="25.33203125" customWidth="1"/>
    <col min="7693" max="7693" width="8.6640625" customWidth="1"/>
    <col min="7938" max="7938" width="5.5" customWidth="1"/>
    <col min="7939" max="7939" width="29.33203125" customWidth="1"/>
    <col min="7940" max="7940" width="13.83203125" customWidth="1"/>
    <col min="7941" max="7941" width="11.83203125" customWidth="1"/>
    <col min="7942" max="7942" width="12" customWidth="1"/>
    <col min="7943" max="7943" width="13.1640625" customWidth="1"/>
    <col min="7944" max="7944" width="11" bestFit="1" customWidth="1"/>
    <col min="7945" max="7945" width="27" customWidth="1"/>
    <col min="7946" max="7946" width="10.5" customWidth="1"/>
    <col min="7947" max="7947" width="11.6640625" customWidth="1"/>
    <col min="7948" max="7948" width="25.33203125" customWidth="1"/>
    <col min="7949" max="7949" width="8.6640625" customWidth="1"/>
    <col min="8194" max="8194" width="5.5" customWidth="1"/>
    <col min="8195" max="8195" width="29.33203125" customWidth="1"/>
    <col min="8196" max="8196" width="13.83203125" customWidth="1"/>
    <col min="8197" max="8197" width="11.83203125" customWidth="1"/>
    <col min="8198" max="8198" width="12" customWidth="1"/>
    <col min="8199" max="8199" width="13.1640625" customWidth="1"/>
    <col min="8200" max="8200" width="11" bestFit="1" customWidth="1"/>
    <col min="8201" max="8201" width="27" customWidth="1"/>
    <col min="8202" max="8202" width="10.5" customWidth="1"/>
    <col min="8203" max="8203" width="11.6640625" customWidth="1"/>
    <col min="8204" max="8204" width="25.33203125" customWidth="1"/>
    <col min="8205" max="8205" width="8.6640625" customWidth="1"/>
    <col min="8450" max="8450" width="5.5" customWidth="1"/>
    <col min="8451" max="8451" width="29.33203125" customWidth="1"/>
    <col min="8452" max="8452" width="13.83203125" customWidth="1"/>
    <col min="8453" max="8453" width="11.83203125" customWidth="1"/>
    <col min="8454" max="8454" width="12" customWidth="1"/>
    <col min="8455" max="8455" width="13.1640625" customWidth="1"/>
    <col min="8456" max="8456" width="11" bestFit="1" customWidth="1"/>
    <col min="8457" max="8457" width="27" customWidth="1"/>
    <col min="8458" max="8458" width="10.5" customWidth="1"/>
    <col min="8459" max="8459" width="11.6640625" customWidth="1"/>
    <col min="8460" max="8460" width="25.33203125" customWidth="1"/>
    <col min="8461" max="8461" width="8.6640625" customWidth="1"/>
    <col min="8706" max="8706" width="5.5" customWidth="1"/>
    <col min="8707" max="8707" width="29.33203125" customWidth="1"/>
    <col min="8708" max="8708" width="13.83203125" customWidth="1"/>
    <col min="8709" max="8709" width="11.83203125" customWidth="1"/>
    <col min="8710" max="8710" width="12" customWidth="1"/>
    <col min="8711" max="8711" width="13.1640625" customWidth="1"/>
    <col min="8712" max="8712" width="11" bestFit="1" customWidth="1"/>
    <col min="8713" max="8713" width="27" customWidth="1"/>
    <col min="8714" max="8714" width="10.5" customWidth="1"/>
    <col min="8715" max="8715" width="11.6640625" customWidth="1"/>
    <col min="8716" max="8716" width="25.33203125" customWidth="1"/>
    <col min="8717" max="8717" width="8.6640625" customWidth="1"/>
    <col min="8962" max="8962" width="5.5" customWidth="1"/>
    <col min="8963" max="8963" width="29.33203125" customWidth="1"/>
    <col min="8964" max="8964" width="13.83203125" customWidth="1"/>
    <col min="8965" max="8965" width="11.83203125" customWidth="1"/>
    <col min="8966" max="8966" width="12" customWidth="1"/>
    <col min="8967" max="8967" width="13.1640625" customWidth="1"/>
    <col min="8968" max="8968" width="11" bestFit="1" customWidth="1"/>
    <col min="8969" max="8969" width="27" customWidth="1"/>
    <col min="8970" max="8970" width="10.5" customWidth="1"/>
    <col min="8971" max="8971" width="11.6640625" customWidth="1"/>
    <col min="8972" max="8972" width="25.33203125" customWidth="1"/>
    <col min="8973" max="8973" width="8.6640625" customWidth="1"/>
    <col min="9218" max="9218" width="5.5" customWidth="1"/>
    <col min="9219" max="9219" width="29.33203125" customWidth="1"/>
    <col min="9220" max="9220" width="13.83203125" customWidth="1"/>
    <col min="9221" max="9221" width="11.83203125" customWidth="1"/>
    <col min="9222" max="9222" width="12" customWidth="1"/>
    <col min="9223" max="9223" width="13.1640625" customWidth="1"/>
    <col min="9224" max="9224" width="11" bestFit="1" customWidth="1"/>
    <col min="9225" max="9225" width="27" customWidth="1"/>
    <col min="9226" max="9226" width="10.5" customWidth="1"/>
    <col min="9227" max="9227" width="11.6640625" customWidth="1"/>
    <col min="9228" max="9228" width="25.33203125" customWidth="1"/>
    <col min="9229" max="9229" width="8.6640625" customWidth="1"/>
    <col min="9474" max="9474" width="5.5" customWidth="1"/>
    <col min="9475" max="9475" width="29.33203125" customWidth="1"/>
    <col min="9476" max="9476" width="13.83203125" customWidth="1"/>
    <col min="9477" max="9477" width="11.83203125" customWidth="1"/>
    <col min="9478" max="9478" width="12" customWidth="1"/>
    <col min="9479" max="9479" width="13.1640625" customWidth="1"/>
    <col min="9480" max="9480" width="11" bestFit="1" customWidth="1"/>
    <col min="9481" max="9481" width="27" customWidth="1"/>
    <col min="9482" max="9482" width="10.5" customWidth="1"/>
    <col min="9483" max="9483" width="11.6640625" customWidth="1"/>
    <col min="9484" max="9484" width="25.33203125" customWidth="1"/>
    <col min="9485" max="9485" width="8.6640625" customWidth="1"/>
    <col min="9730" max="9730" width="5.5" customWidth="1"/>
    <col min="9731" max="9731" width="29.33203125" customWidth="1"/>
    <col min="9732" max="9732" width="13.83203125" customWidth="1"/>
    <col min="9733" max="9733" width="11.83203125" customWidth="1"/>
    <col min="9734" max="9734" width="12" customWidth="1"/>
    <col min="9735" max="9735" width="13.1640625" customWidth="1"/>
    <col min="9736" max="9736" width="11" bestFit="1" customWidth="1"/>
    <col min="9737" max="9737" width="27" customWidth="1"/>
    <col min="9738" max="9738" width="10.5" customWidth="1"/>
    <col min="9739" max="9739" width="11.6640625" customWidth="1"/>
    <col min="9740" max="9740" width="25.33203125" customWidth="1"/>
    <col min="9741" max="9741" width="8.6640625" customWidth="1"/>
    <col min="9986" max="9986" width="5.5" customWidth="1"/>
    <col min="9987" max="9987" width="29.33203125" customWidth="1"/>
    <col min="9988" max="9988" width="13.83203125" customWidth="1"/>
    <col min="9989" max="9989" width="11.83203125" customWidth="1"/>
    <col min="9990" max="9990" width="12" customWidth="1"/>
    <col min="9991" max="9991" width="13.1640625" customWidth="1"/>
    <col min="9992" max="9992" width="11" bestFit="1" customWidth="1"/>
    <col min="9993" max="9993" width="27" customWidth="1"/>
    <col min="9994" max="9994" width="10.5" customWidth="1"/>
    <col min="9995" max="9995" width="11.6640625" customWidth="1"/>
    <col min="9996" max="9996" width="25.33203125" customWidth="1"/>
    <col min="9997" max="9997" width="8.6640625" customWidth="1"/>
    <col min="10242" max="10242" width="5.5" customWidth="1"/>
    <col min="10243" max="10243" width="29.33203125" customWidth="1"/>
    <col min="10244" max="10244" width="13.83203125" customWidth="1"/>
    <col min="10245" max="10245" width="11.83203125" customWidth="1"/>
    <col min="10246" max="10246" width="12" customWidth="1"/>
    <col min="10247" max="10247" width="13.1640625" customWidth="1"/>
    <col min="10248" max="10248" width="11" bestFit="1" customWidth="1"/>
    <col min="10249" max="10249" width="27" customWidth="1"/>
    <col min="10250" max="10250" width="10.5" customWidth="1"/>
    <col min="10251" max="10251" width="11.6640625" customWidth="1"/>
    <col min="10252" max="10252" width="25.33203125" customWidth="1"/>
    <col min="10253" max="10253" width="8.6640625" customWidth="1"/>
    <col min="10498" max="10498" width="5.5" customWidth="1"/>
    <col min="10499" max="10499" width="29.33203125" customWidth="1"/>
    <col min="10500" max="10500" width="13.83203125" customWidth="1"/>
    <col min="10501" max="10501" width="11.83203125" customWidth="1"/>
    <col min="10502" max="10502" width="12" customWidth="1"/>
    <col min="10503" max="10503" width="13.1640625" customWidth="1"/>
    <col min="10504" max="10504" width="11" bestFit="1" customWidth="1"/>
    <col min="10505" max="10505" width="27" customWidth="1"/>
    <col min="10506" max="10506" width="10.5" customWidth="1"/>
    <col min="10507" max="10507" width="11.6640625" customWidth="1"/>
    <col min="10508" max="10508" width="25.33203125" customWidth="1"/>
    <col min="10509" max="10509" width="8.6640625" customWidth="1"/>
    <col min="10754" max="10754" width="5.5" customWidth="1"/>
    <col min="10755" max="10755" width="29.33203125" customWidth="1"/>
    <col min="10756" max="10756" width="13.83203125" customWidth="1"/>
    <col min="10757" max="10757" width="11.83203125" customWidth="1"/>
    <col min="10758" max="10758" width="12" customWidth="1"/>
    <col min="10759" max="10759" width="13.1640625" customWidth="1"/>
    <col min="10760" max="10760" width="11" bestFit="1" customWidth="1"/>
    <col min="10761" max="10761" width="27" customWidth="1"/>
    <col min="10762" max="10762" width="10.5" customWidth="1"/>
    <col min="10763" max="10763" width="11.6640625" customWidth="1"/>
    <col min="10764" max="10764" width="25.33203125" customWidth="1"/>
    <col min="10765" max="10765" width="8.6640625" customWidth="1"/>
    <col min="11010" max="11010" width="5.5" customWidth="1"/>
    <col min="11011" max="11011" width="29.33203125" customWidth="1"/>
    <col min="11012" max="11012" width="13.83203125" customWidth="1"/>
    <col min="11013" max="11013" width="11.83203125" customWidth="1"/>
    <col min="11014" max="11014" width="12" customWidth="1"/>
    <col min="11015" max="11015" width="13.1640625" customWidth="1"/>
    <col min="11016" max="11016" width="11" bestFit="1" customWidth="1"/>
    <col min="11017" max="11017" width="27" customWidth="1"/>
    <col min="11018" max="11018" width="10.5" customWidth="1"/>
    <col min="11019" max="11019" width="11.6640625" customWidth="1"/>
    <col min="11020" max="11020" width="25.33203125" customWidth="1"/>
    <col min="11021" max="11021" width="8.6640625" customWidth="1"/>
    <col min="11266" max="11266" width="5.5" customWidth="1"/>
    <col min="11267" max="11267" width="29.33203125" customWidth="1"/>
    <col min="11268" max="11268" width="13.83203125" customWidth="1"/>
    <col min="11269" max="11269" width="11.83203125" customWidth="1"/>
    <col min="11270" max="11270" width="12" customWidth="1"/>
    <col min="11271" max="11271" width="13.1640625" customWidth="1"/>
    <col min="11272" max="11272" width="11" bestFit="1" customWidth="1"/>
    <col min="11273" max="11273" width="27" customWidth="1"/>
    <col min="11274" max="11274" width="10.5" customWidth="1"/>
    <col min="11275" max="11275" width="11.6640625" customWidth="1"/>
    <col min="11276" max="11276" width="25.33203125" customWidth="1"/>
    <col min="11277" max="11277" width="8.6640625" customWidth="1"/>
    <col min="11522" max="11522" width="5.5" customWidth="1"/>
    <col min="11523" max="11523" width="29.33203125" customWidth="1"/>
    <col min="11524" max="11524" width="13.83203125" customWidth="1"/>
    <col min="11525" max="11525" width="11.83203125" customWidth="1"/>
    <col min="11526" max="11526" width="12" customWidth="1"/>
    <col min="11527" max="11527" width="13.1640625" customWidth="1"/>
    <col min="11528" max="11528" width="11" bestFit="1" customWidth="1"/>
    <col min="11529" max="11529" width="27" customWidth="1"/>
    <col min="11530" max="11530" width="10.5" customWidth="1"/>
    <col min="11531" max="11531" width="11.6640625" customWidth="1"/>
    <col min="11532" max="11532" width="25.33203125" customWidth="1"/>
    <col min="11533" max="11533" width="8.6640625" customWidth="1"/>
    <col min="11778" max="11778" width="5.5" customWidth="1"/>
    <col min="11779" max="11779" width="29.33203125" customWidth="1"/>
    <col min="11780" max="11780" width="13.83203125" customWidth="1"/>
    <col min="11781" max="11781" width="11.83203125" customWidth="1"/>
    <col min="11782" max="11782" width="12" customWidth="1"/>
    <col min="11783" max="11783" width="13.1640625" customWidth="1"/>
    <col min="11784" max="11784" width="11" bestFit="1" customWidth="1"/>
    <col min="11785" max="11785" width="27" customWidth="1"/>
    <col min="11786" max="11786" width="10.5" customWidth="1"/>
    <col min="11787" max="11787" width="11.6640625" customWidth="1"/>
    <col min="11788" max="11788" width="25.33203125" customWidth="1"/>
    <col min="11789" max="11789" width="8.6640625" customWidth="1"/>
    <col min="12034" max="12034" width="5.5" customWidth="1"/>
    <col min="12035" max="12035" width="29.33203125" customWidth="1"/>
    <col min="12036" max="12036" width="13.83203125" customWidth="1"/>
    <col min="12037" max="12037" width="11.83203125" customWidth="1"/>
    <col min="12038" max="12038" width="12" customWidth="1"/>
    <col min="12039" max="12039" width="13.1640625" customWidth="1"/>
    <col min="12040" max="12040" width="11" bestFit="1" customWidth="1"/>
    <col min="12041" max="12041" width="27" customWidth="1"/>
    <col min="12042" max="12042" width="10.5" customWidth="1"/>
    <col min="12043" max="12043" width="11.6640625" customWidth="1"/>
    <col min="12044" max="12044" width="25.33203125" customWidth="1"/>
    <col min="12045" max="12045" width="8.6640625" customWidth="1"/>
    <col min="12290" max="12290" width="5.5" customWidth="1"/>
    <col min="12291" max="12291" width="29.33203125" customWidth="1"/>
    <col min="12292" max="12292" width="13.83203125" customWidth="1"/>
    <col min="12293" max="12293" width="11.83203125" customWidth="1"/>
    <col min="12294" max="12294" width="12" customWidth="1"/>
    <col min="12295" max="12295" width="13.1640625" customWidth="1"/>
    <col min="12296" max="12296" width="11" bestFit="1" customWidth="1"/>
    <col min="12297" max="12297" width="27" customWidth="1"/>
    <col min="12298" max="12298" width="10.5" customWidth="1"/>
    <col min="12299" max="12299" width="11.6640625" customWidth="1"/>
    <col min="12300" max="12300" width="25.33203125" customWidth="1"/>
    <col min="12301" max="12301" width="8.6640625" customWidth="1"/>
    <col min="12546" max="12546" width="5.5" customWidth="1"/>
    <col min="12547" max="12547" width="29.33203125" customWidth="1"/>
    <col min="12548" max="12548" width="13.83203125" customWidth="1"/>
    <col min="12549" max="12549" width="11.83203125" customWidth="1"/>
    <col min="12550" max="12550" width="12" customWidth="1"/>
    <col min="12551" max="12551" width="13.1640625" customWidth="1"/>
    <col min="12552" max="12552" width="11" bestFit="1" customWidth="1"/>
    <col min="12553" max="12553" width="27" customWidth="1"/>
    <col min="12554" max="12554" width="10.5" customWidth="1"/>
    <col min="12555" max="12555" width="11.6640625" customWidth="1"/>
    <col min="12556" max="12556" width="25.33203125" customWidth="1"/>
    <col min="12557" max="12557" width="8.6640625" customWidth="1"/>
    <col min="12802" max="12802" width="5.5" customWidth="1"/>
    <col min="12803" max="12803" width="29.33203125" customWidth="1"/>
    <col min="12804" max="12804" width="13.83203125" customWidth="1"/>
    <col min="12805" max="12805" width="11.83203125" customWidth="1"/>
    <col min="12806" max="12806" width="12" customWidth="1"/>
    <col min="12807" max="12807" width="13.1640625" customWidth="1"/>
    <col min="12808" max="12808" width="11" bestFit="1" customWidth="1"/>
    <col min="12809" max="12809" width="27" customWidth="1"/>
    <col min="12810" max="12810" width="10.5" customWidth="1"/>
    <col min="12811" max="12811" width="11.6640625" customWidth="1"/>
    <col min="12812" max="12812" width="25.33203125" customWidth="1"/>
    <col min="12813" max="12813" width="8.6640625" customWidth="1"/>
    <col min="13058" max="13058" width="5.5" customWidth="1"/>
    <col min="13059" max="13059" width="29.33203125" customWidth="1"/>
    <col min="13060" max="13060" width="13.83203125" customWidth="1"/>
    <col min="13061" max="13061" width="11.83203125" customWidth="1"/>
    <col min="13062" max="13062" width="12" customWidth="1"/>
    <col min="13063" max="13063" width="13.1640625" customWidth="1"/>
    <col min="13064" max="13064" width="11" bestFit="1" customWidth="1"/>
    <col min="13065" max="13065" width="27" customWidth="1"/>
    <col min="13066" max="13066" width="10.5" customWidth="1"/>
    <col min="13067" max="13067" width="11.6640625" customWidth="1"/>
    <col min="13068" max="13068" width="25.33203125" customWidth="1"/>
    <col min="13069" max="13069" width="8.6640625" customWidth="1"/>
    <col min="13314" max="13314" width="5.5" customWidth="1"/>
    <col min="13315" max="13315" width="29.33203125" customWidth="1"/>
    <col min="13316" max="13316" width="13.83203125" customWidth="1"/>
    <col min="13317" max="13317" width="11.83203125" customWidth="1"/>
    <col min="13318" max="13318" width="12" customWidth="1"/>
    <col min="13319" max="13319" width="13.1640625" customWidth="1"/>
    <col min="13320" max="13320" width="11" bestFit="1" customWidth="1"/>
    <col min="13321" max="13321" width="27" customWidth="1"/>
    <col min="13322" max="13322" width="10.5" customWidth="1"/>
    <col min="13323" max="13323" width="11.6640625" customWidth="1"/>
    <col min="13324" max="13324" width="25.33203125" customWidth="1"/>
    <col min="13325" max="13325" width="8.6640625" customWidth="1"/>
    <col min="13570" max="13570" width="5.5" customWidth="1"/>
    <col min="13571" max="13571" width="29.33203125" customWidth="1"/>
    <col min="13572" max="13572" width="13.83203125" customWidth="1"/>
    <col min="13573" max="13573" width="11.83203125" customWidth="1"/>
    <col min="13574" max="13574" width="12" customWidth="1"/>
    <col min="13575" max="13575" width="13.1640625" customWidth="1"/>
    <col min="13576" max="13576" width="11" bestFit="1" customWidth="1"/>
    <col min="13577" max="13577" width="27" customWidth="1"/>
    <col min="13578" max="13578" width="10.5" customWidth="1"/>
    <col min="13579" max="13579" width="11.6640625" customWidth="1"/>
    <col min="13580" max="13580" width="25.33203125" customWidth="1"/>
    <col min="13581" max="13581" width="8.6640625" customWidth="1"/>
    <col min="13826" max="13826" width="5.5" customWidth="1"/>
    <col min="13827" max="13827" width="29.33203125" customWidth="1"/>
    <col min="13828" max="13828" width="13.83203125" customWidth="1"/>
    <col min="13829" max="13829" width="11.83203125" customWidth="1"/>
    <col min="13830" max="13830" width="12" customWidth="1"/>
    <col min="13831" max="13831" width="13.1640625" customWidth="1"/>
    <col min="13832" max="13832" width="11" bestFit="1" customWidth="1"/>
    <col min="13833" max="13833" width="27" customWidth="1"/>
    <col min="13834" max="13834" width="10.5" customWidth="1"/>
    <col min="13835" max="13835" width="11.6640625" customWidth="1"/>
    <col min="13836" max="13836" width="25.33203125" customWidth="1"/>
    <col min="13837" max="13837" width="8.6640625" customWidth="1"/>
    <col min="14082" max="14082" width="5.5" customWidth="1"/>
    <col min="14083" max="14083" width="29.33203125" customWidth="1"/>
    <col min="14084" max="14084" width="13.83203125" customWidth="1"/>
    <col min="14085" max="14085" width="11.83203125" customWidth="1"/>
    <col min="14086" max="14086" width="12" customWidth="1"/>
    <col min="14087" max="14087" width="13.1640625" customWidth="1"/>
    <col min="14088" max="14088" width="11" bestFit="1" customWidth="1"/>
    <col min="14089" max="14089" width="27" customWidth="1"/>
    <col min="14090" max="14090" width="10.5" customWidth="1"/>
    <col min="14091" max="14091" width="11.6640625" customWidth="1"/>
    <col min="14092" max="14092" width="25.33203125" customWidth="1"/>
    <col min="14093" max="14093" width="8.6640625" customWidth="1"/>
    <col min="14338" max="14338" width="5.5" customWidth="1"/>
    <col min="14339" max="14339" width="29.33203125" customWidth="1"/>
    <col min="14340" max="14340" width="13.83203125" customWidth="1"/>
    <col min="14341" max="14341" width="11.83203125" customWidth="1"/>
    <col min="14342" max="14342" width="12" customWidth="1"/>
    <col min="14343" max="14343" width="13.1640625" customWidth="1"/>
    <col min="14344" max="14344" width="11" bestFit="1" customWidth="1"/>
    <col min="14345" max="14345" width="27" customWidth="1"/>
    <col min="14346" max="14346" width="10.5" customWidth="1"/>
    <col min="14347" max="14347" width="11.6640625" customWidth="1"/>
    <col min="14348" max="14348" width="25.33203125" customWidth="1"/>
    <col min="14349" max="14349" width="8.6640625" customWidth="1"/>
    <col min="14594" max="14594" width="5.5" customWidth="1"/>
    <col min="14595" max="14595" width="29.33203125" customWidth="1"/>
    <col min="14596" max="14596" width="13.83203125" customWidth="1"/>
    <col min="14597" max="14597" width="11.83203125" customWidth="1"/>
    <col min="14598" max="14598" width="12" customWidth="1"/>
    <col min="14599" max="14599" width="13.1640625" customWidth="1"/>
    <col min="14600" max="14600" width="11" bestFit="1" customWidth="1"/>
    <col min="14601" max="14601" width="27" customWidth="1"/>
    <col min="14602" max="14602" width="10.5" customWidth="1"/>
    <col min="14603" max="14603" width="11.6640625" customWidth="1"/>
    <col min="14604" max="14604" width="25.33203125" customWidth="1"/>
    <col min="14605" max="14605" width="8.6640625" customWidth="1"/>
    <col min="14850" max="14850" width="5.5" customWidth="1"/>
    <col min="14851" max="14851" width="29.33203125" customWidth="1"/>
    <col min="14852" max="14852" width="13.83203125" customWidth="1"/>
    <col min="14853" max="14853" width="11.83203125" customWidth="1"/>
    <col min="14854" max="14854" width="12" customWidth="1"/>
    <col min="14855" max="14855" width="13.1640625" customWidth="1"/>
    <col min="14856" max="14856" width="11" bestFit="1" customWidth="1"/>
    <col min="14857" max="14857" width="27" customWidth="1"/>
    <col min="14858" max="14858" width="10.5" customWidth="1"/>
    <col min="14859" max="14859" width="11.6640625" customWidth="1"/>
    <col min="14860" max="14860" width="25.33203125" customWidth="1"/>
    <col min="14861" max="14861" width="8.6640625" customWidth="1"/>
    <col min="15106" max="15106" width="5.5" customWidth="1"/>
    <col min="15107" max="15107" width="29.33203125" customWidth="1"/>
    <col min="15108" max="15108" width="13.83203125" customWidth="1"/>
    <col min="15109" max="15109" width="11.83203125" customWidth="1"/>
    <col min="15110" max="15110" width="12" customWidth="1"/>
    <col min="15111" max="15111" width="13.1640625" customWidth="1"/>
    <col min="15112" max="15112" width="11" bestFit="1" customWidth="1"/>
    <col min="15113" max="15113" width="27" customWidth="1"/>
    <col min="15114" max="15114" width="10.5" customWidth="1"/>
    <col min="15115" max="15115" width="11.6640625" customWidth="1"/>
    <col min="15116" max="15116" width="25.33203125" customWidth="1"/>
    <col min="15117" max="15117" width="8.6640625" customWidth="1"/>
    <col min="15362" max="15362" width="5.5" customWidth="1"/>
    <col min="15363" max="15363" width="29.33203125" customWidth="1"/>
    <col min="15364" max="15364" width="13.83203125" customWidth="1"/>
    <col min="15365" max="15365" width="11.83203125" customWidth="1"/>
    <col min="15366" max="15366" width="12" customWidth="1"/>
    <col min="15367" max="15367" width="13.1640625" customWidth="1"/>
    <col min="15368" max="15368" width="11" bestFit="1" customWidth="1"/>
    <col min="15369" max="15369" width="27" customWidth="1"/>
    <col min="15370" max="15370" width="10.5" customWidth="1"/>
    <col min="15371" max="15371" width="11.6640625" customWidth="1"/>
    <col min="15372" max="15372" width="25.33203125" customWidth="1"/>
    <col min="15373" max="15373" width="8.6640625" customWidth="1"/>
    <col min="15618" max="15618" width="5.5" customWidth="1"/>
    <col min="15619" max="15619" width="29.33203125" customWidth="1"/>
    <col min="15620" max="15620" width="13.83203125" customWidth="1"/>
    <col min="15621" max="15621" width="11.83203125" customWidth="1"/>
    <col min="15622" max="15622" width="12" customWidth="1"/>
    <col min="15623" max="15623" width="13.1640625" customWidth="1"/>
    <col min="15624" max="15624" width="11" bestFit="1" customWidth="1"/>
    <col min="15625" max="15625" width="27" customWidth="1"/>
    <col min="15626" max="15626" width="10.5" customWidth="1"/>
    <col min="15627" max="15627" width="11.6640625" customWidth="1"/>
    <col min="15628" max="15628" width="25.33203125" customWidth="1"/>
    <col min="15629" max="15629" width="8.6640625" customWidth="1"/>
    <col min="15874" max="15874" width="5.5" customWidth="1"/>
    <col min="15875" max="15875" width="29.33203125" customWidth="1"/>
    <col min="15876" max="15876" width="13.83203125" customWidth="1"/>
    <col min="15877" max="15877" width="11.83203125" customWidth="1"/>
    <col min="15878" max="15878" width="12" customWidth="1"/>
    <col min="15879" max="15879" width="13.1640625" customWidth="1"/>
    <col min="15880" max="15880" width="11" bestFit="1" customWidth="1"/>
    <col min="15881" max="15881" width="27" customWidth="1"/>
    <col min="15882" max="15882" width="10.5" customWidth="1"/>
    <col min="15883" max="15883" width="11.6640625" customWidth="1"/>
    <col min="15884" max="15884" width="25.33203125" customWidth="1"/>
    <col min="15885" max="15885" width="8.6640625" customWidth="1"/>
    <col min="16130" max="16130" width="5.5" customWidth="1"/>
    <col min="16131" max="16131" width="29.33203125" customWidth="1"/>
    <col min="16132" max="16132" width="13.83203125" customWidth="1"/>
    <col min="16133" max="16133" width="11.83203125" customWidth="1"/>
    <col min="16134" max="16134" width="12" customWidth="1"/>
    <col min="16135" max="16135" width="13.1640625" customWidth="1"/>
    <col min="16136" max="16136" width="11" bestFit="1" customWidth="1"/>
    <col min="16137" max="16137" width="27" customWidth="1"/>
    <col min="16138" max="16138" width="10.5" customWidth="1"/>
    <col min="16139" max="16139" width="11.6640625" customWidth="1"/>
    <col min="16140" max="16140" width="25.33203125" customWidth="1"/>
    <col min="16141" max="16141" width="8.6640625" customWidth="1"/>
  </cols>
  <sheetData>
    <row r="1" spans="1:12" ht="135" x14ac:dyDescent="0.2">
      <c r="B1" s="16" t="s">
        <v>30</v>
      </c>
      <c r="C1" s="16" t="s">
        <v>31</v>
      </c>
      <c r="D1" s="16" t="s">
        <v>32</v>
      </c>
      <c r="E1" s="16" t="s">
        <v>33</v>
      </c>
      <c r="F1" s="17" t="s">
        <v>34</v>
      </c>
      <c r="G1" s="17" t="s">
        <v>35</v>
      </c>
      <c r="H1" s="17" t="s">
        <v>36</v>
      </c>
      <c r="I1" s="16" t="s">
        <v>37</v>
      </c>
      <c r="J1" s="16" t="s">
        <v>38</v>
      </c>
      <c r="K1" s="18" t="s">
        <v>39</v>
      </c>
      <c r="L1"/>
    </row>
    <row r="2" spans="1:12" ht="16" x14ac:dyDescent="0.2">
      <c r="B2" s="24">
        <v>1</v>
      </c>
      <c r="C2" s="16">
        <v>2</v>
      </c>
      <c r="D2" s="25">
        <v>3</v>
      </c>
      <c r="E2" s="16">
        <v>4</v>
      </c>
      <c r="F2" s="16">
        <v>5</v>
      </c>
      <c r="G2" s="16">
        <v>6</v>
      </c>
      <c r="H2" s="16">
        <v>7</v>
      </c>
      <c r="I2" s="16">
        <v>8</v>
      </c>
      <c r="J2" s="16">
        <v>9</v>
      </c>
      <c r="K2" s="18">
        <v>10</v>
      </c>
      <c r="L2"/>
    </row>
    <row r="3" spans="1:12" ht="60" x14ac:dyDescent="0.2">
      <c r="A3">
        <v>1</v>
      </c>
      <c r="B3" s="20">
        <v>1</v>
      </c>
      <c r="C3" s="19" t="s">
        <v>63</v>
      </c>
      <c r="D3" s="26" t="s">
        <v>40</v>
      </c>
      <c r="E3" s="20" t="s">
        <v>58</v>
      </c>
      <c r="F3" s="27">
        <v>35.47</v>
      </c>
      <c r="G3" s="27">
        <v>42.92</v>
      </c>
      <c r="H3" s="28">
        <v>46027</v>
      </c>
      <c r="I3" s="20" t="s">
        <v>59</v>
      </c>
      <c r="J3" s="20" t="s">
        <v>78</v>
      </c>
      <c r="K3" s="20" t="s">
        <v>79</v>
      </c>
      <c r="L3"/>
    </row>
    <row r="4" spans="1:12" ht="45" x14ac:dyDescent="0.2">
      <c r="A4">
        <v>2</v>
      </c>
      <c r="B4" s="20">
        <v>2</v>
      </c>
      <c r="C4" s="19" t="s">
        <v>80</v>
      </c>
      <c r="D4" s="26" t="s">
        <v>40</v>
      </c>
      <c r="E4" s="20" t="s">
        <v>81</v>
      </c>
      <c r="F4" s="27">
        <v>492.32</v>
      </c>
      <c r="G4" s="27">
        <v>595.71</v>
      </c>
      <c r="H4" s="28">
        <v>46042</v>
      </c>
      <c r="I4" s="20" t="s">
        <v>82</v>
      </c>
      <c r="J4" s="20" t="s">
        <v>83</v>
      </c>
      <c r="K4" s="20" t="s">
        <v>84</v>
      </c>
      <c r="L4"/>
    </row>
    <row r="5" spans="1:12" ht="45" x14ac:dyDescent="0.2">
      <c r="A5">
        <v>3</v>
      </c>
      <c r="B5" s="20">
        <v>3</v>
      </c>
      <c r="C5" s="19" t="s">
        <v>85</v>
      </c>
      <c r="D5" s="26" t="s">
        <v>40</v>
      </c>
      <c r="E5" s="20" t="s">
        <v>41</v>
      </c>
      <c r="F5" s="27">
        <v>624</v>
      </c>
      <c r="G5" s="27">
        <v>655.20000000000005</v>
      </c>
      <c r="H5" s="28">
        <v>46042</v>
      </c>
      <c r="I5" s="20" t="s">
        <v>86</v>
      </c>
      <c r="J5" s="20" t="s">
        <v>87</v>
      </c>
      <c r="K5" s="20" t="s">
        <v>88</v>
      </c>
      <c r="L5"/>
    </row>
    <row r="6" spans="1:12" ht="45" x14ac:dyDescent="0.2">
      <c r="A6">
        <v>4</v>
      </c>
      <c r="B6" s="20">
        <v>4</v>
      </c>
      <c r="C6" s="19" t="s">
        <v>89</v>
      </c>
      <c r="D6" s="26" t="s">
        <v>40</v>
      </c>
      <c r="E6" s="20" t="s">
        <v>41</v>
      </c>
      <c r="F6" s="27">
        <v>682.2</v>
      </c>
      <c r="G6" s="27">
        <v>852.46</v>
      </c>
      <c r="H6" s="28">
        <v>46044</v>
      </c>
      <c r="I6" s="20" t="s">
        <v>90</v>
      </c>
      <c r="J6" s="20" t="s">
        <v>91</v>
      </c>
      <c r="K6" s="20" t="s">
        <v>92</v>
      </c>
      <c r="L6"/>
    </row>
    <row r="7" spans="1:12" ht="45" x14ac:dyDescent="0.2">
      <c r="A7">
        <v>5</v>
      </c>
      <c r="B7" s="20">
        <v>5</v>
      </c>
      <c r="C7" s="19" t="s">
        <v>93</v>
      </c>
      <c r="D7" s="26" t="s">
        <v>40</v>
      </c>
      <c r="E7" s="20" t="s">
        <v>50</v>
      </c>
      <c r="F7" s="27">
        <v>120</v>
      </c>
      <c r="G7" s="27">
        <v>120</v>
      </c>
      <c r="H7" s="28">
        <v>46044</v>
      </c>
      <c r="I7" s="20" t="s">
        <v>94</v>
      </c>
      <c r="J7" s="20" t="s">
        <v>95</v>
      </c>
      <c r="K7" s="20" t="s">
        <v>96</v>
      </c>
      <c r="L7"/>
    </row>
    <row r="8" spans="1:12" ht="45" x14ac:dyDescent="0.2">
      <c r="A8">
        <v>6</v>
      </c>
      <c r="B8" s="20">
        <v>6</v>
      </c>
      <c r="C8" s="19" t="s">
        <v>97</v>
      </c>
      <c r="D8" s="26" t="s">
        <v>40</v>
      </c>
      <c r="E8" s="20" t="s">
        <v>98</v>
      </c>
      <c r="F8" s="27">
        <v>632.23</v>
      </c>
      <c r="G8" s="27">
        <v>765</v>
      </c>
      <c r="H8" s="28">
        <v>46045</v>
      </c>
      <c r="I8" s="20" t="s">
        <v>99</v>
      </c>
      <c r="J8" s="20" t="s">
        <v>100</v>
      </c>
      <c r="K8" s="20" t="s">
        <v>101</v>
      </c>
      <c r="L8"/>
    </row>
    <row r="9" spans="1:12" ht="45" x14ac:dyDescent="0.2">
      <c r="A9">
        <v>7</v>
      </c>
      <c r="B9" s="20">
        <v>7</v>
      </c>
      <c r="C9" s="19" t="s">
        <v>102</v>
      </c>
      <c r="D9" s="26" t="s">
        <v>40</v>
      </c>
      <c r="E9" s="20" t="s">
        <v>103</v>
      </c>
      <c r="F9" s="27">
        <v>610.04</v>
      </c>
      <c r="G9" s="27">
        <v>738.15</v>
      </c>
      <c r="H9" s="28">
        <v>46045</v>
      </c>
      <c r="I9" s="20" t="s">
        <v>104</v>
      </c>
      <c r="J9" s="20" t="s">
        <v>105</v>
      </c>
      <c r="K9" s="20" t="s">
        <v>106</v>
      </c>
      <c r="L9"/>
    </row>
    <row r="10" spans="1:12" ht="75" x14ac:dyDescent="0.2">
      <c r="A10">
        <v>8</v>
      </c>
      <c r="B10" s="20">
        <v>8</v>
      </c>
      <c r="C10" s="19" t="s">
        <v>107</v>
      </c>
      <c r="D10" s="26" t="s">
        <v>40</v>
      </c>
      <c r="E10" s="20" t="s">
        <v>108</v>
      </c>
      <c r="F10" s="27">
        <v>1100</v>
      </c>
      <c r="G10" s="27">
        <v>1331</v>
      </c>
      <c r="H10" s="28">
        <v>46049</v>
      </c>
      <c r="I10" s="20" t="s">
        <v>109</v>
      </c>
      <c r="J10" s="20" t="s">
        <v>110</v>
      </c>
      <c r="K10" s="20" t="s">
        <v>111</v>
      </c>
      <c r="L10"/>
    </row>
    <row r="11" spans="1:12" ht="90" x14ac:dyDescent="0.2">
      <c r="A11">
        <v>9</v>
      </c>
      <c r="B11" s="20">
        <v>9</v>
      </c>
      <c r="C11" s="19" t="s">
        <v>112</v>
      </c>
      <c r="D11" s="26" t="s">
        <v>40</v>
      </c>
      <c r="E11" s="20" t="s">
        <v>41</v>
      </c>
      <c r="F11" s="27">
        <v>4760</v>
      </c>
      <c r="G11" s="27">
        <v>5759.6</v>
      </c>
      <c r="H11" s="28">
        <v>46050</v>
      </c>
      <c r="I11" s="20" t="s">
        <v>113</v>
      </c>
      <c r="J11" s="20" t="s">
        <v>114</v>
      </c>
      <c r="K11" s="20" t="s">
        <v>115</v>
      </c>
      <c r="L11"/>
    </row>
    <row r="12" spans="1:12" ht="45" x14ac:dyDescent="0.2">
      <c r="A12">
        <v>10</v>
      </c>
      <c r="B12" s="20">
        <v>14</v>
      </c>
      <c r="C12" s="19" t="s">
        <v>142</v>
      </c>
      <c r="D12" s="26" t="s">
        <v>40</v>
      </c>
      <c r="E12" s="20" t="s">
        <v>143</v>
      </c>
      <c r="F12" s="27">
        <v>250</v>
      </c>
      <c r="G12" s="27">
        <v>302.5</v>
      </c>
      <c r="H12" s="28">
        <v>46052</v>
      </c>
      <c r="I12" s="20" t="s">
        <v>144</v>
      </c>
      <c r="J12" s="20" t="s">
        <v>145</v>
      </c>
      <c r="K12" s="20" t="s">
        <v>146</v>
      </c>
      <c r="L12"/>
    </row>
    <row r="13" spans="1:12" ht="45" x14ac:dyDescent="0.2">
      <c r="A13">
        <v>11</v>
      </c>
      <c r="B13" s="20">
        <v>15</v>
      </c>
      <c r="C13" s="19" t="s">
        <v>147</v>
      </c>
      <c r="D13" s="26" t="s">
        <v>40</v>
      </c>
      <c r="E13" s="20" t="s">
        <v>50</v>
      </c>
      <c r="F13" s="27">
        <v>1000</v>
      </c>
      <c r="G13" s="27">
        <v>1000</v>
      </c>
      <c r="H13" s="28">
        <v>46052</v>
      </c>
      <c r="I13" s="20" t="s">
        <v>53</v>
      </c>
      <c r="J13" s="20" t="s">
        <v>148</v>
      </c>
      <c r="K13" s="20" t="s">
        <v>149</v>
      </c>
      <c r="L13"/>
    </row>
    <row r="14" spans="1:12" ht="45" x14ac:dyDescent="0.2">
      <c r="A14">
        <v>12</v>
      </c>
      <c r="B14" s="20">
        <v>16</v>
      </c>
      <c r="C14" s="19" t="s">
        <v>150</v>
      </c>
      <c r="D14" s="26" t="s">
        <v>40</v>
      </c>
      <c r="E14" s="20" t="s">
        <v>151</v>
      </c>
      <c r="F14" s="27">
        <v>100.92</v>
      </c>
      <c r="G14" s="27">
        <v>110</v>
      </c>
      <c r="H14" s="28">
        <v>46055</v>
      </c>
      <c r="I14" s="20" t="s">
        <v>152</v>
      </c>
      <c r="J14" s="20" t="s">
        <v>153</v>
      </c>
      <c r="K14" s="20" t="s">
        <v>154</v>
      </c>
      <c r="L14"/>
    </row>
    <row r="15" spans="1:12" ht="90" x14ac:dyDescent="0.2">
      <c r="A15">
        <v>13</v>
      </c>
      <c r="B15" s="20">
        <v>17</v>
      </c>
      <c r="C15" s="19" t="s">
        <v>155</v>
      </c>
      <c r="D15" s="26" t="s">
        <v>40</v>
      </c>
      <c r="E15" s="20" t="s">
        <v>156</v>
      </c>
      <c r="F15" s="27">
        <v>9905</v>
      </c>
      <c r="G15" s="27">
        <v>11985.05</v>
      </c>
      <c r="H15" s="28">
        <v>46055</v>
      </c>
      <c r="I15" s="20" t="s">
        <v>157</v>
      </c>
      <c r="J15" s="20" t="s">
        <v>158</v>
      </c>
      <c r="K15" s="20" t="s">
        <v>159</v>
      </c>
      <c r="L15"/>
    </row>
    <row r="16" spans="1:12" ht="45" x14ac:dyDescent="0.2">
      <c r="A16">
        <v>14</v>
      </c>
      <c r="B16" s="20">
        <v>18</v>
      </c>
      <c r="C16" s="19" t="s">
        <v>160</v>
      </c>
      <c r="D16" s="26" t="s">
        <v>40</v>
      </c>
      <c r="E16" s="20" t="s">
        <v>60</v>
      </c>
      <c r="F16" s="27">
        <v>404.96</v>
      </c>
      <c r="G16" s="27">
        <v>490</v>
      </c>
      <c r="H16" s="28">
        <v>46055</v>
      </c>
      <c r="I16" s="20" t="s">
        <v>54</v>
      </c>
      <c r="J16" s="20" t="s">
        <v>161</v>
      </c>
      <c r="K16" s="20" t="s">
        <v>162</v>
      </c>
      <c r="L16"/>
    </row>
    <row r="17" spans="1:12" ht="45" x14ac:dyDescent="0.2">
      <c r="A17">
        <v>15</v>
      </c>
      <c r="B17" s="20">
        <v>19</v>
      </c>
      <c r="C17" s="19" t="s">
        <v>163</v>
      </c>
      <c r="D17" s="26" t="s">
        <v>40</v>
      </c>
      <c r="E17" s="20" t="s">
        <v>70</v>
      </c>
      <c r="F17" s="27">
        <v>2260</v>
      </c>
      <c r="G17" s="27">
        <v>2734.6</v>
      </c>
      <c r="H17" s="28">
        <v>46056</v>
      </c>
      <c r="I17" s="20" t="s">
        <v>164</v>
      </c>
      <c r="J17" s="20" t="s">
        <v>165</v>
      </c>
      <c r="K17" s="20" t="s">
        <v>166</v>
      </c>
      <c r="L17"/>
    </row>
    <row r="18" spans="1:12" ht="75" x14ac:dyDescent="0.2">
      <c r="A18">
        <v>16</v>
      </c>
      <c r="B18" s="20">
        <v>20</v>
      </c>
      <c r="C18" s="19" t="s">
        <v>167</v>
      </c>
      <c r="D18" s="26" t="s">
        <v>40</v>
      </c>
      <c r="E18" s="20" t="s">
        <v>72</v>
      </c>
      <c r="F18" s="27">
        <v>330.58</v>
      </c>
      <c r="G18" s="27">
        <v>400</v>
      </c>
      <c r="H18" s="28">
        <v>46057</v>
      </c>
      <c r="I18" s="20" t="s">
        <v>168</v>
      </c>
      <c r="J18" s="20" t="s">
        <v>169</v>
      </c>
      <c r="K18" s="20" t="s">
        <v>170</v>
      </c>
      <c r="L18"/>
    </row>
    <row r="19" spans="1:12" ht="45" x14ac:dyDescent="0.2">
      <c r="A19">
        <v>17</v>
      </c>
      <c r="B19" s="20">
        <v>21</v>
      </c>
      <c r="C19" s="19" t="s">
        <v>171</v>
      </c>
      <c r="D19" s="26" t="s">
        <v>40</v>
      </c>
      <c r="E19" s="20" t="s">
        <v>172</v>
      </c>
      <c r="F19" s="27">
        <v>360</v>
      </c>
      <c r="G19" s="27">
        <v>435.6</v>
      </c>
      <c r="H19" s="28">
        <v>46057</v>
      </c>
      <c r="I19" s="20" t="s">
        <v>173</v>
      </c>
      <c r="J19" s="20" t="s">
        <v>174</v>
      </c>
      <c r="K19" s="20" t="s">
        <v>175</v>
      </c>
      <c r="L19"/>
    </row>
    <row r="20" spans="1:12" ht="60" x14ac:dyDescent="0.2">
      <c r="A20">
        <v>18</v>
      </c>
      <c r="B20" s="20">
        <v>22</v>
      </c>
      <c r="C20" s="19" t="s">
        <v>176</v>
      </c>
      <c r="D20" s="26" t="s">
        <v>40</v>
      </c>
      <c r="E20" s="20" t="s">
        <v>50</v>
      </c>
      <c r="F20" s="27">
        <v>4900</v>
      </c>
      <c r="G20" s="27">
        <v>4900</v>
      </c>
      <c r="H20" s="28">
        <v>46057</v>
      </c>
      <c r="I20" s="20" t="s">
        <v>69</v>
      </c>
      <c r="J20" s="20" t="s">
        <v>177</v>
      </c>
      <c r="K20" s="20" t="s">
        <v>178</v>
      </c>
      <c r="L20"/>
    </row>
    <row r="21" spans="1:12" ht="60" x14ac:dyDescent="0.2">
      <c r="A21">
        <v>19</v>
      </c>
      <c r="B21" s="20">
        <v>24</v>
      </c>
      <c r="C21" s="19" t="s">
        <v>186</v>
      </c>
      <c r="D21" s="26" t="s">
        <v>40</v>
      </c>
      <c r="E21" s="20" t="s">
        <v>187</v>
      </c>
      <c r="F21" s="27">
        <v>1397</v>
      </c>
      <c r="G21" s="27">
        <v>1690.37</v>
      </c>
      <c r="H21" s="28">
        <v>46058</v>
      </c>
      <c r="I21" s="20" t="s">
        <v>188</v>
      </c>
      <c r="J21" s="20" t="s">
        <v>189</v>
      </c>
      <c r="K21" s="20" t="s">
        <v>190</v>
      </c>
      <c r="L21"/>
    </row>
    <row r="22" spans="1:12" ht="90" x14ac:dyDescent="0.2">
      <c r="A22">
        <v>20</v>
      </c>
      <c r="B22" s="20">
        <v>25</v>
      </c>
      <c r="C22" s="19" t="s">
        <v>191</v>
      </c>
      <c r="D22" s="26" t="s">
        <v>40</v>
      </c>
      <c r="E22" s="20" t="s">
        <v>192</v>
      </c>
      <c r="F22" s="27">
        <v>14939</v>
      </c>
      <c r="G22" s="27">
        <v>15685.95</v>
      </c>
      <c r="H22" s="28">
        <v>46058</v>
      </c>
      <c r="I22" s="20" t="s">
        <v>193</v>
      </c>
      <c r="J22" s="20" t="s">
        <v>194</v>
      </c>
      <c r="K22" s="20" t="s">
        <v>195</v>
      </c>
      <c r="L22"/>
    </row>
    <row r="23" spans="1:12" ht="75" x14ac:dyDescent="0.2">
      <c r="A23">
        <v>21</v>
      </c>
      <c r="B23" s="20">
        <v>26</v>
      </c>
      <c r="C23" s="19" t="s">
        <v>196</v>
      </c>
      <c r="D23" s="26" t="s">
        <v>40</v>
      </c>
      <c r="E23" s="20" t="s">
        <v>197</v>
      </c>
      <c r="F23" s="27">
        <v>990</v>
      </c>
      <c r="G23" s="27">
        <v>990</v>
      </c>
      <c r="H23" s="28">
        <v>46062</v>
      </c>
      <c r="I23" s="20" t="s">
        <v>198</v>
      </c>
      <c r="J23" s="20" t="s">
        <v>199</v>
      </c>
      <c r="K23" s="20" t="s">
        <v>200</v>
      </c>
      <c r="L23"/>
    </row>
    <row r="24" spans="1:12" ht="45" x14ac:dyDescent="0.2">
      <c r="A24">
        <v>22</v>
      </c>
      <c r="B24" s="20">
        <v>27</v>
      </c>
      <c r="C24" s="19" t="s">
        <v>201</v>
      </c>
      <c r="D24" s="26" t="s">
        <v>40</v>
      </c>
      <c r="E24" s="20" t="s">
        <v>52</v>
      </c>
      <c r="F24" s="27">
        <v>1404.96</v>
      </c>
      <c r="G24" s="27">
        <v>1700</v>
      </c>
      <c r="H24" s="28">
        <v>46062</v>
      </c>
      <c r="I24" s="20" t="s">
        <v>202</v>
      </c>
      <c r="J24" s="20" t="s">
        <v>203</v>
      </c>
      <c r="K24" s="20" t="s">
        <v>204</v>
      </c>
      <c r="L24"/>
    </row>
    <row r="25" spans="1:12" ht="45" x14ac:dyDescent="0.2">
      <c r="A25">
        <v>23</v>
      </c>
      <c r="B25" s="20">
        <v>28</v>
      </c>
      <c r="C25" s="19" t="s">
        <v>205</v>
      </c>
      <c r="D25" s="26" t="s">
        <v>40</v>
      </c>
      <c r="E25" s="20" t="s">
        <v>206</v>
      </c>
      <c r="F25" s="27">
        <v>190</v>
      </c>
      <c r="G25" s="27">
        <v>190</v>
      </c>
      <c r="H25" s="28">
        <v>46062</v>
      </c>
      <c r="I25" s="20" t="s">
        <v>207</v>
      </c>
      <c r="J25" s="20">
        <v>140</v>
      </c>
      <c r="K25" s="20" t="s">
        <v>208</v>
      </c>
      <c r="L25"/>
    </row>
    <row r="26" spans="1:12" ht="45" x14ac:dyDescent="0.2">
      <c r="A26">
        <v>24</v>
      </c>
      <c r="B26" s="20">
        <v>29</v>
      </c>
      <c r="C26" s="19" t="s">
        <v>209</v>
      </c>
      <c r="D26" s="26" t="s">
        <v>40</v>
      </c>
      <c r="E26" s="20" t="s">
        <v>51</v>
      </c>
      <c r="F26" s="27">
        <v>1100</v>
      </c>
      <c r="G26" s="27">
        <v>1331</v>
      </c>
      <c r="H26" s="28">
        <v>46062</v>
      </c>
      <c r="I26" s="20" t="s">
        <v>210</v>
      </c>
      <c r="J26" s="20" t="s">
        <v>211</v>
      </c>
      <c r="K26" s="20" t="s">
        <v>212</v>
      </c>
      <c r="L26"/>
    </row>
    <row r="27" spans="1:12" ht="45" x14ac:dyDescent="0.2">
      <c r="A27">
        <v>25</v>
      </c>
      <c r="B27" s="20">
        <v>33</v>
      </c>
      <c r="C27" s="19" t="s">
        <v>227</v>
      </c>
      <c r="D27" s="26" t="s">
        <v>40</v>
      </c>
      <c r="E27" s="20" t="s">
        <v>51</v>
      </c>
      <c r="F27" s="27">
        <v>80.08</v>
      </c>
      <c r="G27" s="27">
        <v>96.9</v>
      </c>
      <c r="H27" s="28">
        <v>46064</v>
      </c>
      <c r="I27" s="20" t="s">
        <v>228</v>
      </c>
      <c r="J27" s="20" t="s">
        <v>229</v>
      </c>
      <c r="K27" s="20" t="s">
        <v>230</v>
      </c>
      <c r="L27"/>
    </row>
    <row r="28" spans="1:12" ht="45" x14ac:dyDescent="0.2">
      <c r="A28">
        <v>26</v>
      </c>
      <c r="B28" s="20">
        <v>34</v>
      </c>
      <c r="C28" s="19" t="s">
        <v>231</v>
      </c>
      <c r="D28" s="26" t="s">
        <v>40</v>
      </c>
      <c r="E28" s="20" t="s">
        <v>232</v>
      </c>
      <c r="F28" s="27">
        <v>90.74</v>
      </c>
      <c r="G28" s="27">
        <v>109.8</v>
      </c>
      <c r="H28" s="28">
        <v>46064</v>
      </c>
      <c r="I28" s="20" t="s">
        <v>233</v>
      </c>
      <c r="J28" s="20" t="s">
        <v>234</v>
      </c>
      <c r="K28" s="20" t="s">
        <v>235</v>
      </c>
      <c r="L28"/>
    </row>
    <row r="29" spans="1:12" ht="60" x14ac:dyDescent="0.2">
      <c r="A29">
        <v>27</v>
      </c>
      <c r="B29" s="20">
        <v>35</v>
      </c>
      <c r="C29" s="19" t="s">
        <v>236</v>
      </c>
      <c r="D29" s="26" t="s">
        <v>40</v>
      </c>
      <c r="E29" s="20" t="s">
        <v>43</v>
      </c>
      <c r="F29" s="27">
        <v>2920</v>
      </c>
      <c r="G29" s="27">
        <v>3533.2</v>
      </c>
      <c r="H29" s="28">
        <v>46064</v>
      </c>
      <c r="I29" s="20" t="s">
        <v>237</v>
      </c>
      <c r="J29" s="20" t="s">
        <v>238</v>
      </c>
      <c r="K29" s="20" t="s">
        <v>239</v>
      </c>
      <c r="L29"/>
    </row>
    <row r="30" spans="1:12" ht="60" x14ac:dyDescent="0.2">
      <c r="B30" s="20"/>
      <c r="C30" s="19"/>
      <c r="D30" s="26" t="s">
        <v>40</v>
      </c>
      <c r="E30" s="20" t="s">
        <v>43</v>
      </c>
      <c r="F30" s="27">
        <v>3256</v>
      </c>
      <c r="G30" s="27">
        <v>3939.76</v>
      </c>
      <c r="H30" s="28">
        <v>46083</v>
      </c>
      <c r="I30" s="20" t="s">
        <v>240</v>
      </c>
      <c r="J30" s="20" t="s">
        <v>241</v>
      </c>
      <c r="K30" s="20" t="s">
        <v>239</v>
      </c>
      <c r="L30"/>
    </row>
    <row r="31" spans="1:12" ht="45" x14ac:dyDescent="0.2">
      <c r="A31">
        <v>28</v>
      </c>
      <c r="B31" s="20">
        <v>38</v>
      </c>
      <c r="C31" s="19" t="s">
        <v>254</v>
      </c>
      <c r="D31" s="26" t="s">
        <v>40</v>
      </c>
      <c r="E31" s="20" t="s">
        <v>70</v>
      </c>
      <c r="F31" s="27">
        <v>1478.79</v>
      </c>
      <c r="G31" s="27">
        <v>1789.33</v>
      </c>
      <c r="H31" s="28">
        <v>46066</v>
      </c>
      <c r="I31" s="20" t="s">
        <v>71</v>
      </c>
      <c r="J31" s="20" t="s">
        <v>255</v>
      </c>
      <c r="K31" s="20" t="s">
        <v>256</v>
      </c>
      <c r="L31"/>
    </row>
    <row r="32" spans="1:12" ht="60" x14ac:dyDescent="0.2">
      <c r="A32">
        <v>29</v>
      </c>
      <c r="B32" s="20">
        <v>39</v>
      </c>
      <c r="C32" s="19" t="s">
        <v>257</v>
      </c>
      <c r="D32" s="26" t="s">
        <v>40</v>
      </c>
      <c r="E32" s="20" t="s">
        <v>50</v>
      </c>
      <c r="F32" s="27">
        <v>120</v>
      </c>
      <c r="G32" s="27">
        <v>120</v>
      </c>
      <c r="H32" s="28">
        <v>46066</v>
      </c>
      <c r="I32" s="20" t="s">
        <v>94</v>
      </c>
      <c r="J32" s="20" t="s">
        <v>258</v>
      </c>
      <c r="K32" s="20" t="s">
        <v>259</v>
      </c>
      <c r="L32"/>
    </row>
    <row r="33" spans="1:12" ht="45" x14ac:dyDescent="0.2">
      <c r="A33">
        <v>30</v>
      </c>
      <c r="B33" s="20">
        <v>40</v>
      </c>
      <c r="C33" s="19" t="s">
        <v>260</v>
      </c>
      <c r="D33" s="26" t="s">
        <v>40</v>
      </c>
      <c r="E33" s="20" t="s">
        <v>187</v>
      </c>
      <c r="F33" s="27">
        <v>495.87</v>
      </c>
      <c r="G33" s="27">
        <v>600</v>
      </c>
      <c r="H33" s="28">
        <v>46070</v>
      </c>
      <c r="I33" s="20" t="s">
        <v>188</v>
      </c>
      <c r="J33" s="20" t="s">
        <v>261</v>
      </c>
      <c r="K33" s="20" t="s">
        <v>262</v>
      </c>
      <c r="L33"/>
    </row>
    <row r="34" spans="1:12" ht="105" x14ac:dyDescent="0.2">
      <c r="A34">
        <v>31</v>
      </c>
      <c r="B34" s="20">
        <v>41</v>
      </c>
      <c r="C34" s="19" t="s">
        <v>263</v>
      </c>
      <c r="D34" s="26" t="s">
        <v>40</v>
      </c>
      <c r="E34" s="20" t="s">
        <v>264</v>
      </c>
      <c r="F34" s="27">
        <v>2717</v>
      </c>
      <c r="G34" s="27">
        <v>3287.57</v>
      </c>
      <c r="H34" s="28">
        <v>46070</v>
      </c>
      <c r="I34" s="20" t="s">
        <v>265</v>
      </c>
      <c r="J34" s="20" t="s">
        <v>266</v>
      </c>
      <c r="K34" s="20" t="s">
        <v>267</v>
      </c>
      <c r="L34"/>
    </row>
    <row r="35" spans="1:12" ht="60" x14ac:dyDescent="0.2">
      <c r="A35">
        <v>32</v>
      </c>
      <c r="B35" s="20">
        <v>43</v>
      </c>
      <c r="C35" s="19" t="s">
        <v>277</v>
      </c>
      <c r="D35" s="26" t="s">
        <v>40</v>
      </c>
      <c r="E35" s="20" t="s">
        <v>47</v>
      </c>
      <c r="F35" s="27">
        <v>626.11</v>
      </c>
      <c r="G35" s="27">
        <v>757.6</v>
      </c>
      <c r="H35" s="28">
        <v>46071</v>
      </c>
      <c r="I35" s="20" t="s">
        <v>68</v>
      </c>
      <c r="J35" s="20" t="s">
        <v>278</v>
      </c>
      <c r="K35" s="20" t="s">
        <v>279</v>
      </c>
      <c r="L35"/>
    </row>
    <row r="36" spans="1:12" ht="45" x14ac:dyDescent="0.2">
      <c r="A36">
        <v>33</v>
      </c>
      <c r="B36" s="20">
        <v>44</v>
      </c>
      <c r="C36" s="19" t="s">
        <v>102</v>
      </c>
      <c r="D36" s="26" t="s">
        <v>40</v>
      </c>
      <c r="E36" s="20" t="s">
        <v>103</v>
      </c>
      <c r="F36" s="27">
        <v>103.04</v>
      </c>
      <c r="G36" s="27">
        <v>124.67</v>
      </c>
      <c r="H36" s="28">
        <v>46071</v>
      </c>
      <c r="I36" s="20" t="s">
        <v>104</v>
      </c>
      <c r="J36" s="20" t="s">
        <v>280</v>
      </c>
      <c r="K36" s="20" t="s">
        <v>281</v>
      </c>
      <c r="L36"/>
    </row>
    <row r="37" spans="1:12" ht="45" x14ac:dyDescent="0.2">
      <c r="A37">
        <v>34</v>
      </c>
      <c r="B37" s="20">
        <v>45</v>
      </c>
      <c r="C37" s="19" t="s">
        <v>282</v>
      </c>
      <c r="D37" s="26" t="s">
        <v>40</v>
      </c>
      <c r="E37" s="20" t="s">
        <v>52</v>
      </c>
      <c r="F37" s="27">
        <v>809.92</v>
      </c>
      <c r="G37" s="27">
        <v>980</v>
      </c>
      <c r="H37" s="28">
        <v>46072</v>
      </c>
      <c r="I37" s="20" t="s">
        <v>164</v>
      </c>
      <c r="J37" s="20" t="s">
        <v>283</v>
      </c>
      <c r="K37" s="20" t="s">
        <v>284</v>
      </c>
      <c r="L37"/>
    </row>
    <row r="38" spans="1:12" ht="45" x14ac:dyDescent="0.2">
      <c r="A38">
        <v>35</v>
      </c>
      <c r="B38" s="20">
        <v>46</v>
      </c>
      <c r="C38" s="19" t="s">
        <v>285</v>
      </c>
      <c r="D38" s="26" t="s">
        <v>40</v>
      </c>
      <c r="E38" s="20" t="s">
        <v>41</v>
      </c>
      <c r="F38" s="27">
        <v>10500</v>
      </c>
      <c r="G38" s="27">
        <v>11025</v>
      </c>
      <c r="H38" s="28">
        <v>46072</v>
      </c>
      <c r="I38" s="20" t="s">
        <v>286</v>
      </c>
      <c r="J38" s="20" t="s">
        <v>287</v>
      </c>
      <c r="K38" s="20" t="s">
        <v>288</v>
      </c>
      <c r="L38"/>
    </row>
    <row r="39" spans="1:12" ht="90" x14ac:dyDescent="0.2">
      <c r="A39">
        <v>36</v>
      </c>
      <c r="B39" s="20">
        <v>48</v>
      </c>
      <c r="C39" s="19" t="s">
        <v>297</v>
      </c>
      <c r="D39" s="26" t="s">
        <v>40</v>
      </c>
      <c r="E39" s="20" t="s">
        <v>108</v>
      </c>
      <c r="F39" s="27">
        <v>6000</v>
      </c>
      <c r="G39" s="27">
        <v>7260</v>
      </c>
      <c r="H39" s="28">
        <v>46073</v>
      </c>
      <c r="I39" s="20" t="s">
        <v>109</v>
      </c>
      <c r="J39" s="20" t="s">
        <v>298</v>
      </c>
      <c r="K39" s="20" t="s">
        <v>299</v>
      </c>
      <c r="L39"/>
    </row>
    <row r="40" spans="1:12" ht="45" x14ac:dyDescent="0.2">
      <c r="A40">
        <v>37</v>
      </c>
      <c r="B40" s="20">
        <v>50</v>
      </c>
      <c r="C40" s="19" t="s">
        <v>304</v>
      </c>
      <c r="D40" s="26" t="s">
        <v>40</v>
      </c>
      <c r="E40" s="20" t="s">
        <v>50</v>
      </c>
      <c r="F40" s="27">
        <v>800</v>
      </c>
      <c r="G40" s="27">
        <v>800</v>
      </c>
      <c r="H40" s="28">
        <v>46077</v>
      </c>
      <c r="I40" s="20" t="s">
        <v>305</v>
      </c>
      <c r="J40" s="20" t="s">
        <v>306</v>
      </c>
      <c r="K40" s="20" t="s">
        <v>307</v>
      </c>
      <c r="L40"/>
    </row>
    <row r="41" spans="1:12" ht="90" x14ac:dyDescent="0.2">
      <c r="A41">
        <v>38</v>
      </c>
      <c r="B41" s="20">
        <v>51</v>
      </c>
      <c r="C41" s="19" t="s">
        <v>308</v>
      </c>
      <c r="D41" s="26" t="s">
        <v>40</v>
      </c>
      <c r="E41" s="20" t="s">
        <v>73</v>
      </c>
      <c r="F41" s="27">
        <v>14103.45</v>
      </c>
      <c r="G41" s="27">
        <v>17065.169999999998</v>
      </c>
      <c r="H41" s="28">
        <v>46077</v>
      </c>
      <c r="I41" s="20" t="s">
        <v>309</v>
      </c>
      <c r="J41" s="20" t="s">
        <v>310</v>
      </c>
      <c r="K41" s="20" t="s">
        <v>311</v>
      </c>
      <c r="L41"/>
    </row>
    <row r="42" spans="1:12" ht="45" x14ac:dyDescent="0.2">
      <c r="A42">
        <v>39</v>
      </c>
      <c r="B42" s="20">
        <v>52</v>
      </c>
      <c r="C42" s="19" t="s">
        <v>312</v>
      </c>
      <c r="D42" s="26" t="s">
        <v>40</v>
      </c>
      <c r="E42" s="20" t="s">
        <v>47</v>
      </c>
      <c r="F42" s="27">
        <v>196</v>
      </c>
      <c r="G42" s="27">
        <v>237.16</v>
      </c>
      <c r="H42" s="28">
        <v>46077</v>
      </c>
      <c r="I42" s="20" t="s">
        <v>313</v>
      </c>
      <c r="J42" s="20" t="s">
        <v>314</v>
      </c>
      <c r="K42" s="20" t="s">
        <v>315</v>
      </c>
      <c r="L42"/>
    </row>
    <row r="43" spans="1:12" ht="45" x14ac:dyDescent="0.2">
      <c r="A43">
        <v>40</v>
      </c>
      <c r="B43" s="20">
        <v>53</v>
      </c>
      <c r="C43" s="19" t="s">
        <v>316</v>
      </c>
      <c r="D43" s="26" t="s">
        <v>40</v>
      </c>
      <c r="E43" s="20" t="s">
        <v>47</v>
      </c>
      <c r="F43" s="27">
        <v>698.74</v>
      </c>
      <c r="G43" s="27">
        <v>845.48</v>
      </c>
      <c r="H43" s="28">
        <v>46077</v>
      </c>
      <c r="I43" s="20" t="s">
        <v>317</v>
      </c>
      <c r="J43" s="20" t="s">
        <v>318</v>
      </c>
      <c r="K43" s="20" t="s">
        <v>319</v>
      </c>
      <c r="L43"/>
    </row>
    <row r="44" spans="1:12" ht="60" x14ac:dyDescent="0.2">
      <c r="A44">
        <v>41</v>
      </c>
      <c r="B44" s="20">
        <v>55</v>
      </c>
      <c r="C44" s="19" t="s">
        <v>327</v>
      </c>
      <c r="D44" s="26" t="s">
        <v>40</v>
      </c>
      <c r="E44" s="20" t="s">
        <v>58</v>
      </c>
      <c r="F44" s="27">
        <v>29.98</v>
      </c>
      <c r="G44" s="27">
        <v>36.28</v>
      </c>
      <c r="H44" s="28">
        <v>46079</v>
      </c>
      <c r="I44" s="20" t="s">
        <v>328</v>
      </c>
      <c r="J44" s="20" t="s">
        <v>329</v>
      </c>
      <c r="K44" s="20" t="s">
        <v>330</v>
      </c>
      <c r="L44"/>
    </row>
    <row r="45" spans="1:12" ht="60" x14ac:dyDescent="0.2">
      <c r="A45">
        <v>42</v>
      </c>
      <c r="B45" s="20">
        <v>56</v>
      </c>
      <c r="C45" s="19" t="s">
        <v>63</v>
      </c>
      <c r="D45" s="26" t="s">
        <v>40</v>
      </c>
      <c r="E45" s="20" t="s">
        <v>58</v>
      </c>
      <c r="F45" s="27">
        <v>17.52</v>
      </c>
      <c r="G45" s="27">
        <v>21.2</v>
      </c>
      <c r="H45" s="28">
        <v>46080</v>
      </c>
      <c r="I45" s="20" t="s">
        <v>331</v>
      </c>
      <c r="J45" s="20" t="s">
        <v>332</v>
      </c>
      <c r="K45" s="20" t="s">
        <v>79</v>
      </c>
      <c r="L45"/>
    </row>
    <row r="46" spans="1:12" ht="60" x14ac:dyDescent="0.2">
      <c r="A46">
        <v>43</v>
      </c>
      <c r="B46" s="20">
        <v>60</v>
      </c>
      <c r="C46" s="19" t="s">
        <v>344</v>
      </c>
      <c r="D46" s="26" t="s">
        <v>40</v>
      </c>
      <c r="E46" s="20" t="s">
        <v>345</v>
      </c>
      <c r="F46" s="27">
        <v>90.08</v>
      </c>
      <c r="G46" s="27">
        <v>109</v>
      </c>
      <c r="H46" s="28">
        <v>46080</v>
      </c>
      <c r="I46" s="20" t="s">
        <v>346</v>
      </c>
      <c r="J46" s="20" t="s">
        <v>347</v>
      </c>
      <c r="K46" s="20" t="s">
        <v>348</v>
      </c>
      <c r="L46"/>
    </row>
    <row r="47" spans="1:12" ht="60" x14ac:dyDescent="0.2">
      <c r="A47">
        <v>44</v>
      </c>
      <c r="B47" s="20">
        <v>61</v>
      </c>
      <c r="C47" s="19" t="s">
        <v>349</v>
      </c>
      <c r="D47" s="26" t="s">
        <v>40</v>
      </c>
      <c r="E47" s="20" t="s">
        <v>350</v>
      </c>
      <c r="F47" s="27">
        <v>20.329999999999998</v>
      </c>
      <c r="G47" s="27">
        <v>24.6</v>
      </c>
      <c r="H47" s="28">
        <v>46080</v>
      </c>
      <c r="I47" s="20" t="s">
        <v>351</v>
      </c>
      <c r="J47" s="20" t="s">
        <v>352</v>
      </c>
      <c r="K47" s="20" t="s">
        <v>353</v>
      </c>
      <c r="L47"/>
    </row>
    <row r="48" spans="1:12" ht="45" x14ac:dyDescent="0.2">
      <c r="A48">
        <v>45</v>
      </c>
      <c r="B48" s="20">
        <v>62</v>
      </c>
      <c r="C48" s="19" t="s">
        <v>354</v>
      </c>
      <c r="D48" s="26" t="s">
        <v>40</v>
      </c>
      <c r="E48" s="20" t="s">
        <v>172</v>
      </c>
      <c r="F48" s="27">
        <v>53.7</v>
      </c>
      <c r="G48" s="27">
        <v>64.98</v>
      </c>
      <c r="H48" s="28">
        <v>46081</v>
      </c>
      <c r="I48" s="20" t="s">
        <v>355</v>
      </c>
      <c r="J48" s="20" t="s">
        <v>356</v>
      </c>
      <c r="K48" s="20" t="s">
        <v>357</v>
      </c>
      <c r="L48"/>
    </row>
    <row r="49" spans="1:12" ht="105" x14ac:dyDescent="0.2">
      <c r="A49">
        <v>46</v>
      </c>
      <c r="B49" s="20">
        <v>63</v>
      </c>
      <c r="C49" s="19" t="s">
        <v>358</v>
      </c>
      <c r="D49" s="26" t="s">
        <v>40</v>
      </c>
      <c r="E49" s="20" t="s">
        <v>66</v>
      </c>
      <c r="F49" s="27">
        <v>12232.8</v>
      </c>
      <c r="G49" s="27">
        <v>12232.8</v>
      </c>
      <c r="H49" s="28">
        <v>46083</v>
      </c>
      <c r="I49" s="20" t="s">
        <v>67</v>
      </c>
      <c r="J49" s="20" t="s">
        <v>359</v>
      </c>
      <c r="K49" s="20" t="s">
        <v>360</v>
      </c>
      <c r="L49"/>
    </row>
    <row r="50" spans="1:12" ht="45" x14ac:dyDescent="0.2">
      <c r="A50">
        <v>47</v>
      </c>
      <c r="B50" s="20">
        <v>64</v>
      </c>
      <c r="C50" s="19" t="s">
        <v>361</v>
      </c>
      <c r="D50" s="26" t="s">
        <v>40</v>
      </c>
      <c r="E50" s="20" t="s">
        <v>60</v>
      </c>
      <c r="F50" s="27">
        <v>74.38</v>
      </c>
      <c r="G50" s="27">
        <v>90</v>
      </c>
      <c r="H50" s="28">
        <v>46083</v>
      </c>
      <c r="I50" s="20" t="s">
        <v>54</v>
      </c>
      <c r="J50" s="20" t="s">
        <v>362</v>
      </c>
      <c r="K50" s="20" t="s">
        <v>363</v>
      </c>
      <c r="L50"/>
    </row>
    <row r="51" spans="1:12" ht="45" x14ac:dyDescent="0.2">
      <c r="B51" s="20"/>
      <c r="C51" s="19"/>
      <c r="D51" s="26" t="s">
        <v>40</v>
      </c>
      <c r="E51" s="20"/>
      <c r="F51" s="27">
        <v>140.5</v>
      </c>
      <c r="G51" s="27">
        <v>170</v>
      </c>
      <c r="H51" s="28">
        <v>46083</v>
      </c>
      <c r="I51" s="20" t="s">
        <v>54</v>
      </c>
      <c r="J51" s="20" t="s">
        <v>364</v>
      </c>
      <c r="K51" s="20" t="s">
        <v>363</v>
      </c>
      <c r="L51"/>
    </row>
    <row r="52" spans="1:12" ht="90" x14ac:dyDescent="0.2">
      <c r="A52">
        <v>48</v>
      </c>
      <c r="B52" s="20">
        <v>65</v>
      </c>
      <c r="C52" s="19" t="s">
        <v>365</v>
      </c>
      <c r="D52" s="26" t="s">
        <v>40</v>
      </c>
      <c r="E52" s="20" t="s">
        <v>366</v>
      </c>
      <c r="F52" s="27">
        <v>12396.69</v>
      </c>
      <c r="G52" s="27">
        <v>15000</v>
      </c>
      <c r="H52" s="28">
        <v>46083</v>
      </c>
      <c r="I52" s="20" t="s">
        <v>367</v>
      </c>
      <c r="J52" s="20" t="s">
        <v>368</v>
      </c>
      <c r="K52" s="20" t="s">
        <v>369</v>
      </c>
      <c r="L52"/>
    </row>
    <row r="53" spans="1:12" ht="45" x14ac:dyDescent="0.2">
      <c r="A53">
        <v>49</v>
      </c>
      <c r="B53" s="20">
        <v>66</v>
      </c>
      <c r="C53" s="19" t="s">
        <v>370</v>
      </c>
      <c r="D53" s="26" t="s">
        <v>40</v>
      </c>
      <c r="E53" s="20" t="s">
        <v>371</v>
      </c>
      <c r="F53" s="27">
        <v>1050</v>
      </c>
      <c r="G53" s="27">
        <v>1270.5</v>
      </c>
      <c r="H53" s="28">
        <v>46083</v>
      </c>
      <c r="I53" s="20" t="s">
        <v>372</v>
      </c>
      <c r="J53" s="20" t="s">
        <v>373</v>
      </c>
      <c r="K53" s="20" t="s">
        <v>374</v>
      </c>
      <c r="L53"/>
    </row>
    <row r="54" spans="1:12" ht="45" x14ac:dyDescent="0.2">
      <c r="A54">
        <v>50</v>
      </c>
      <c r="B54" s="20">
        <v>67</v>
      </c>
      <c r="C54" s="19" t="s">
        <v>375</v>
      </c>
      <c r="D54" s="26" t="s">
        <v>40</v>
      </c>
      <c r="E54" s="20" t="s">
        <v>52</v>
      </c>
      <c r="F54" s="27">
        <v>351.24</v>
      </c>
      <c r="G54" s="27">
        <v>425</v>
      </c>
      <c r="H54" s="28">
        <v>46084</v>
      </c>
      <c r="I54" s="20" t="s">
        <v>376</v>
      </c>
      <c r="J54" s="20" t="s">
        <v>377</v>
      </c>
      <c r="K54" s="20" t="s">
        <v>378</v>
      </c>
      <c r="L54"/>
    </row>
    <row r="55" spans="1:12" ht="45" x14ac:dyDescent="0.2">
      <c r="A55">
        <v>51</v>
      </c>
      <c r="B55" s="20">
        <v>68</v>
      </c>
      <c r="C55" s="19" t="s">
        <v>379</v>
      </c>
      <c r="D55" s="26" t="s">
        <v>40</v>
      </c>
      <c r="E55" s="20" t="s">
        <v>371</v>
      </c>
      <c r="F55" s="27">
        <v>120</v>
      </c>
      <c r="G55" s="27">
        <v>145.19999999999999</v>
      </c>
      <c r="H55" s="28">
        <v>46084</v>
      </c>
      <c r="I55" s="20" t="s">
        <v>380</v>
      </c>
      <c r="J55" s="20" t="s">
        <v>381</v>
      </c>
      <c r="K55" s="20" t="s">
        <v>382</v>
      </c>
      <c r="L55"/>
    </row>
    <row r="56" spans="1:12" ht="60" x14ac:dyDescent="0.2">
      <c r="A56">
        <v>52</v>
      </c>
      <c r="B56" s="20">
        <v>69</v>
      </c>
      <c r="C56" s="19" t="s">
        <v>383</v>
      </c>
      <c r="D56" s="26" t="s">
        <v>40</v>
      </c>
      <c r="E56" s="20" t="s">
        <v>384</v>
      </c>
      <c r="F56" s="27">
        <v>150</v>
      </c>
      <c r="G56" s="27">
        <v>181.5</v>
      </c>
      <c r="H56" s="28">
        <v>46085</v>
      </c>
      <c r="I56" s="20" t="s">
        <v>385</v>
      </c>
      <c r="J56" s="20" t="s">
        <v>386</v>
      </c>
      <c r="K56" s="20" t="s">
        <v>387</v>
      </c>
      <c r="L56"/>
    </row>
    <row r="57" spans="1:12" ht="60" x14ac:dyDescent="0.2">
      <c r="A57">
        <v>53</v>
      </c>
      <c r="B57" s="20">
        <v>70</v>
      </c>
      <c r="C57" s="19" t="s">
        <v>388</v>
      </c>
      <c r="D57" s="26" t="s">
        <v>40</v>
      </c>
      <c r="E57" s="20" t="s">
        <v>43</v>
      </c>
      <c r="F57" s="27">
        <v>3297</v>
      </c>
      <c r="G57" s="27">
        <v>3461.85</v>
      </c>
      <c r="H57" s="28">
        <v>46086</v>
      </c>
      <c r="I57" s="20" t="s">
        <v>389</v>
      </c>
      <c r="J57" s="20">
        <v>61933</v>
      </c>
      <c r="K57" s="20" t="s">
        <v>390</v>
      </c>
      <c r="L57"/>
    </row>
    <row r="58" spans="1:12" ht="45" x14ac:dyDescent="0.2">
      <c r="A58">
        <v>54</v>
      </c>
      <c r="B58" s="20">
        <v>71</v>
      </c>
      <c r="C58" s="19" t="s">
        <v>391</v>
      </c>
      <c r="D58" s="26" t="s">
        <v>40</v>
      </c>
      <c r="E58" s="20" t="s">
        <v>47</v>
      </c>
      <c r="F58" s="27">
        <v>223.14</v>
      </c>
      <c r="G58" s="27">
        <v>270</v>
      </c>
      <c r="H58" s="28">
        <v>46087</v>
      </c>
      <c r="I58" s="20" t="s">
        <v>392</v>
      </c>
      <c r="J58" s="20" t="s">
        <v>393</v>
      </c>
      <c r="K58" s="20" t="s">
        <v>394</v>
      </c>
      <c r="L58"/>
    </row>
    <row r="59" spans="1:12" ht="45" x14ac:dyDescent="0.2">
      <c r="A59">
        <v>55</v>
      </c>
      <c r="B59" s="20">
        <v>72</v>
      </c>
      <c r="C59" s="19" t="s">
        <v>395</v>
      </c>
      <c r="D59" s="26" t="s">
        <v>40</v>
      </c>
      <c r="E59" s="20" t="s">
        <v>43</v>
      </c>
      <c r="F59" s="27">
        <v>920</v>
      </c>
      <c r="G59" s="27">
        <v>1113.2</v>
      </c>
      <c r="H59" s="28">
        <v>46090</v>
      </c>
      <c r="I59" s="20" t="s">
        <v>164</v>
      </c>
      <c r="J59" s="20" t="s">
        <v>396</v>
      </c>
      <c r="K59" s="20" t="s">
        <v>397</v>
      </c>
      <c r="L59"/>
    </row>
    <row r="60" spans="1:12" ht="45" x14ac:dyDescent="0.2">
      <c r="A60">
        <v>56</v>
      </c>
      <c r="B60" s="20">
        <v>73</v>
      </c>
      <c r="C60" s="19" t="s">
        <v>398</v>
      </c>
      <c r="D60" s="26" t="s">
        <v>40</v>
      </c>
      <c r="E60" s="20" t="s">
        <v>50</v>
      </c>
      <c r="F60" s="27">
        <v>560</v>
      </c>
      <c r="G60" s="27">
        <v>560</v>
      </c>
      <c r="H60" s="28">
        <v>46091</v>
      </c>
      <c r="I60" s="20" t="s">
        <v>305</v>
      </c>
      <c r="J60" s="20" t="s">
        <v>399</v>
      </c>
      <c r="K60" s="20" t="s">
        <v>400</v>
      </c>
      <c r="L60"/>
    </row>
    <row r="61" spans="1:12" ht="60" x14ac:dyDescent="0.2">
      <c r="A61">
        <v>57</v>
      </c>
      <c r="B61" s="20">
        <v>74</v>
      </c>
      <c r="C61" s="19" t="s">
        <v>349</v>
      </c>
      <c r="D61" s="26" t="s">
        <v>40</v>
      </c>
      <c r="E61" s="20" t="s">
        <v>350</v>
      </c>
      <c r="F61" s="27">
        <v>20.329999999999998</v>
      </c>
      <c r="G61" s="27">
        <v>24.6</v>
      </c>
      <c r="H61" s="28">
        <v>46094</v>
      </c>
      <c r="I61" s="20" t="s">
        <v>351</v>
      </c>
      <c r="J61" s="20" t="s">
        <v>401</v>
      </c>
      <c r="K61" s="20" t="s">
        <v>353</v>
      </c>
      <c r="L61"/>
    </row>
    <row r="62" spans="1:12" ht="45" x14ac:dyDescent="0.2">
      <c r="A62">
        <v>58</v>
      </c>
      <c r="B62" s="20">
        <v>75</v>
      </c>
      <c r="C62" s="19" t="s">
        <v>402</v>
      </c>
      <c r="D62" s="26" t="s">
        <v>40</v>
      </c>
      <c r="E62" s="20" t="s">
        <v>64</v>
      </c>
      <c r="F62" s="27">
        <v>1629.8</v>
      </c>
      <c r="G62" s="27">
        <v>1711.29</v>
      </c>
      <c r="H62" s="28">
        <v>46097</v>
      </c>
      <c r="I62" s="20" t="s">
        <v>403</v>
      </c>
      <c r="J62" s="20" t="s">
        <v>404</v>
      </c>
      <c r="K62" s="20" t="s">
        <v>405</v>
      </c>
      <c r="L62"/>
    </row>
    <row r="63" spans="1:12" ht="60" x14ac:dyDescent="0.2">
      <c r="A63">
        <v>59</v>
      </c>
      <c r="B63" s="20">
        <v>76</v>
      </c>
      <c r="C63" s="19" t="s">
        <v>406</v>
      </c>
      <c r="D63" s="26" t="s">
        <v>40</v>
      </c>
      <c r="E63" s="20" t="s">
        <v>52</v>
      </c>
      <c r="F63" s="27">
        <v>1713.22</v>
      </c>
      <c r="G63" s="27">
        <v>2073</v>
      </c>
      <c r="H63" s="28">
        <v>46098</v>
      </c>
      <c r="I63" s="20" t="s">
        <v>407</v>
      </c>
      <c r="J63" s="20" t="s">
        <v>408</v>
      </c>
      <c r="K63" s="20" t="s">
        <v>409</v>
      </c>
      <c r="L63"/>
    </row>
    <row r="64" spans="1:12" ht="90" x14ac:dyDescent="0.2">
      <c r="A64">
        <v>60</v>
      </c>
      <c r="B64" s="20">
        <v>78</v>
      </c>
      <c r="C64" s="19" t="s">
        <v>420</v>
      </c>
      <c r="D64" s="26" t="s">
        <v>40</v>
      </c>
      <c r="E64" s="20" t="s">
        <v>421</v>
      </c>
      <c r="F64" s="27">
        <v>6400</v>
      </c>
      <c r="G64" s="27">
        <v>7744</v>
      </c>
      <c r="H64" s="28">
        <v>46100</v>
      </c>
      <c r="I64" s="20" t="s">
        <v>422</v>
      </c>
      <c r="J64" s="20" t="s">
        <v>423</v>
      </c>
      <c r="K64" s="20" t="s">
        <v>424</v>
      </c>
      <c r="L64"/>
    </row>
    <row r="65" spans="1:12" ht="45" x14ac:dyDescent="0.2">
      <c r="A65">
        <v>61</v>
      </c>
      <c r="B65" s="20">
        <v>79</v>
      </c>
      <c r="C65" s="19" t="s">
        <v>425</v>
      </c>
      <c r="D65" s="26" t="s">
        <v>40</v>
      </c>
      <c r="E65" s="20" t="s">
        <v>426</v>
      </c>
      <c r="F65" s="27">
        <v>103</v>
      </c>
      <c r="G65" s="27">
        <v>108.15</v>
      </c>
      <c r="H65" s="28">
        <v>46101</v>
      </c>
      <c r="I65" s="20" t="s">
        <v>427</v>
      </c>
      <c r="J65" s="20" t="s">
        <v>428</v>
      </c>
      <c r="K65" s="20" t="s">
        <v>429</v>
      </c>
      <c r="L65"/>
    </row>
    <row r="66" spans="1:12" ht="60" x14ac:dyDescent="0.2">
      <c r="A66">
        <v>62</v>
      </c>
      <c r="B66" s="20">
        <v>80</v>
      </c>
      <c r="C66" s="19" t="s">
        <v>430</v>
      </c>
      <c r="D66" s="26" t="s">
        <v>40</v>
      </c>
      <c r="E66" s="20" t="s">
        <v>57</v>
      </c>
      <c r="F66" s="27">
        <v>212.78</v>
      </c>
      <c r="G66" s="27">
        <v>212.78</v>
      </c>
      <c r="H66" s="28">
        <v>46101</v>
      </c>
      <c r="I66" s="20" t="s">
        <v>431</v>
      </c>
      <c r="J66" s="20" t="s">
        <v>432</v>
      </c>
      <c r="K66" s="20" t="s">
        <v>433</v>
      </c>
      <c r="L66"/>
    </row>
    <row r="67" spans="1:12" ht="60" x14ac:dyDescent="0.2">
      <c r="B67" s="20"/>
      <c r="C67" s="19"/>
      <c r="D67" s="26" t="s">
        <v>40</v>
      </c>
      <c r="E67" s="20" t="s">
        <v>57</v>
      </c>
      <c r="F67" s="27">
        <v>183.46</v>
      </c>
      <c r="G67" s="27">
        <v>183.46</v>
      </c>
      <c r="H67" s="28">
        <v>46101</v>
      </c>
      <c r="I67" s="20" t="s">
        <v>431</v>
      </c>
      <c r="J67" s="20" t="s">
        <v>434</v>
      </c>
      <c r="K67" s="20" t="s">
        <v>433</v>
      </c>
      <c r="L67"/>
    </row>
    <row r="68" spans="1:12" ht="60" x14ac:dyDescent="0.2">
      <c r="B68" s="20"/>
      <c r="C68" s="19"/>
      <c r="D68" s="26" t="s">
        <v>40</v>
      </c>
      <c r="E68" s="20" t="s">
        <v>57</v>
      </c>
      <c r="F68" s="27">
        <v>211.88</v>
      </c>
      <c r="G68" s="27">
        <v>211.88</v>
      </c>
      <c r="H68" s="28">
        <v>46106</v>
      </c>
      <c r="I68" s="20" t="s">
        <v>435</v>
      </c>
      <c r="J68" s="20" t="s">
        <v>436</v>
      </c>
      <c r="K68" s="20" t="s">
        <v>433</v>
      </c>
      <c r="L68"/>
    </row>
    <row r="69" spans="1:12" ht="60" x14ac:dyDescent="0.2">
      <c r="B69" s="20"/>
      <c r="C69" s="19"/>
      <c r="D69" s="26" t="s">
        <v>40</v>
      </c>
      <c r="E69" s="20" t="s">
        <v>57</v>
      </c>
      <c r="F69" s="27">
        <v>284.44</v>
      </c>
      <c r="G69" s="27">
        <v>284.44</v>
      </c>
      <c r="H69" s="28">
        <v>46106</v>
      </c>
      <c r="I69" s="20" t="s">
        <v>437</v>
      </c>
      <c r="J69" s="20" t="s">
        <v>438</v>
      </c>
      <c r="K69" s="20" t="s">
        <v>433</v>
      </c>
      <c r="L69"/>
    </row>
    <row r="70" spans="1:12" ht="45" x14ac:dyDescent="0.2">
      <c r="A70">
        <v>63</v>
      </c>
      <c r="B70" s="20">
        <v>85</v>
      </c>
      <c r="C70" s="19" t="s">
        <v>456</v>
      </c>
      <c r="D70" s="26" t="s">
        <v>40</v>
      </c>
      <c r="E70" s="20" t="s">
        <v>55</v>
      </c>
      <c r="F70" s="27">
        <v>455.99</v>
      </c>
      <c r="G70" s="27">
        <v>551.75</v>
      </c>
      <c r="H70" s="28">
        <v>46104</v>
      </c>
      <c r="I70" s="20" t="s">
        <v>457</v>
      </c>
      <c r="J70" s="20" t="s">
        <v>458</v>
      </c>
      <c r="K70" s="20" t="s">
        <v>459</v>
      </c>
      <c r="L70"/>
    </row>
    <row r="71" spans="1:12" ht="60" x14ac:dyDescent="0.2">
      <c r="A71">
        <v>64</v>
      </c>
      <c r="B71" s="20">
        <v>86</v>
      </c>
      <c r="C71" s="19" t="s">
        <v>349</v>
      </c>
      <c r="D71" s="26" t="s">
        <v>40</v>
      </c>
      <c r="E71" s="20" t="s">
        <v>350</v>
      </c>
      <c r="F71" s="27">
        <v>20.329999999999998</v>
      </c>
      <c r="G71" s="27">
        <v>24.6</v>
      </c>
      <c r="H71" s="28">
        <v>46105</v>
      </c>
      <c r="I71" s="20" t="s">
        <v>351</v>
      </c>
      <c r="J71" s="20" t="s">
        <v>460</v>
      </c>
      <c r="K71" s="20" t="s">
        <v>353</v>
      </c>
      <c r="L71"/>
    </row>
    <row r="72" spans="1:12" ht="45" x14ac:dyDescent="0.2">
      <c r="A72">
        <v>65</v>
      </c>
      <c r="B72" s="20">
        <v>87</v>
      </c>
      <c r="C72" s="19" t="s">
        <v>461</v>
      </c>
      <c r="D72" s="26" t="s">
        <v>40</v>
      </c>
      <c r="E72" s="20" t="s">
        <v>43</v>
      </c>
      <c r="F72" s="27">
        <v>1050</v>
      </c>
      <c r="G72" s="27">
        <v>1102.5</v>
      </c>
      <c r="H72" s="28">
        <v>46106</v>
      </c>
      <c r="I72" s="20" t="s">
        <v>462</v>
      </c>
      <c r="J72" s="20" t="s">
        <v>463</v>
      </c>
      <c r="K72" s="20" t="s">
        <v>464</v>
      </c>
      <c r="L72"/>
    </row>
    <row r="73" spans="1:12" ht="60" x14ac:dyDescent="0.2">
      <c r="A73">
        <v>66</v>
      </c>
      <c r="B73" s="20">
        <v>89</v>
      </c>
      <c r="C73" s="19" t="s">
        <v>475</v>
      </c>
      <c r="D73" s="26" t="s">
        <v>40</v>
      </c>
      <c r="E73" s="20" t="s">
        <v>50</v>
      </c>
      <c r="F73" s="27">
        <v>5000</v>
      </c>
      <c r="G73" s="27">
        <v>5000</v>
      </c>
      <c r="H73" s="28">
        <v>46107</v>
      </c>
      <c r="I73" s="20" t="s">
        <v>476</v>
      </c>
      <c r="J73" s="20" t="s">
        <v>477</v>
      </c>
      <c r="K73" s="20" t="s">
        <v>478</v>
      </c>
      <c r="L73"/>
    </row>
    <row r="74" spans="1:12" ht="60" x14ac:dyDescent="0.2">
      <c r="A74">
        <v>67</v>
      </c>
      <c r="B74" s="20">
        <v>90</v>
      </c>
      <c r="C74" s="19" t="s">
        <v>479</v>
      </c>
      <c r="D74" s="26" t="s">
        <v>40</v>
      </c>
      <c r="E74" s="20" t="s">
        <v>50</v>
      </c>
      <c r="F74" s="27">
        <v>250</v>
      </c>
      <c r="G74" s="27">
        <v>250</v>
      </c>
      <c r="H74" s="28">
        <v>46108</v>
      </c>
      <c r="I74" s="20" t="s">
        <v>480</v>
      </c>
      <c r="J74" s="20" t="s">
        <v>481</v>
      </c>
      <c r="K74" s="20" t="s">
        <v>482</v>
      </c>
      <c r="L74"/>
    </row>
    <row r="75" spans="1:12" x14ac:dyDescent="0.2">
      <c r="B75" s="20"/>
      <c r="C75" s="19"/>
      <c r="D75" s="26"/>
      <c r="E75" s="21" t="s">
        <v>45</v>
      </c>
      <c r="F75" s="22">
        <f>SUM(F3:F74)</f>
        <v>142847.01</v>
      </c>
      <c r="G75" s="22">
        <f>SUM(G3:G74)</f>
        <v>162035.31000000006</v>
      </c>
      <c r="H75" s="28"/>
      <c r="I75" s="20"/>
      <c r="J75" s="20"/>
      <c r="K75" s="20"/>
      <c r="L75">
        <v>142847.01</v>
      </c>
    </row>
    <row r="76" spans="1:12" x14ac:dyDescent="0.2">
      <c r="B76" s="20"/>
      <c r="C76" s="19"/>
      <c r="D76" s="26"/>
      <c r="E76" s="20"/>
      <c r="F76" s="27"/>
      <c r="G76" s="27"/>
      <c r="H76" s="28"/>
      <c r="I76" s="20"/>
      <c r="J76" s="20"/>
      <c r="K76" s="20"/>
      <c r="L76"/>
    </row>
    <row r="77" spans="1:12" ht="75" x14ac:dyDescent="0.2">
      <c r="A77">
        <v>1</v>
      </c>
      <c r="B77" s="20">
        <v>12</v>
      </c>
      <c r="C77" s="19" t="s">
        <v>132</v>
      </c>
      <c r="D77" s="26" t="s">
        <v>133</v>
      </c>
      <c r="E77" s="20" t="s">
        <v>124</v>
      </c>
      <c r="F77" s="27">
        <v>127.6</v>
      </c>
      <c r="G77" s="27">
        <v>133.97999999999999</v>
      </c>
      <c r="H77" s="28">
        <v>46051</v>
      </c>
      <c r="I77" s="20" t="s">
        <v>134</v>
      </c>
      <c r="J77" s="20" t="s">
        <v>135</v>
      </c>
      <c r="K77" s="20" t="s">
        <v>136</v>
      </c>
      <c r="L77"/>
    </row>
    <row r="78" spans="1:12" ht="75" x14ac:dyDescent="0.2">
      <c r="A78">
        <v>2</v>
      </c>
      <c r="B78" s="20">
        <v>13</v>
      </c>
      <c r="C78" s="19" t="s">
        <v>137</v>
      </c>
      <c r="D78" s="26" t="s">
        <v>138</v>
      </c>
      <c r="E78" s="20" t="s">
        <v>124</v>
      </c>
      <c r="F78" s="27">
        <v>4450</v>
      </c>
      <c r="G78" s="27">
        <v>5384.5</v>
      </c>
      <c r="H78" s="28">
        <v>46052</v>
      </c>
      <c r="I78" s="20" t="s">
        <v>139</v>
      </c>
      <c r="J78" s="20" t="s">
        <v>140</v>
      </c>
      <c r="K78" s="20" t="s">
        <v>141</v>
      </c>
      <c r="L78"/>
    </row>
    <row r="79" spans="1:12" ht="105" x14ac:dyDescent="0.2">
      <c r="A79">
        <v>3</v>
      </c>
      <c r="B79" s="20">
        <v>10</v>
      </c>
      <c r="C79" s="19" t="s">
        <v>116</v>
      </c>
      <c r="D79" s="26" t="s">
        <v>117</v>
      </c>
      <c r="E79" s="20" t="s">
        <v>118</v>
      </c>
      <c r="F79" s="27">
        <v>38773.39</v>
      </c>
      <c r="G79" s="27">
        <v>46915.8</v>
      </c>
      <c r="H79" s="28">
        <v>46050</v>
      </c>
      <c r="I79" s="20" t="s">
        <v>119</v>
      </c>
      <c r="J79" s="20" t="s">
        <v>120</v>
      </c>
      <c r="K79" s="20" t="s">
        <v>121</v>
      </c>
      <c r="L79"/>
    </row>
    <row r="80" spans="1:12" ht="105" x14ac:dyDescent="0.2">
      <c r="A80">
        <v>4</v>
      </c>
      <c r="B80" s="20">
        <v>11</v>
      </c>
      <c r="C80" s="19" t="s">
        <v>122</v>
      </c>
      <c r="D80" s="26" t="s">
        <v>123</v>
      </c>
      <c r="E80" s="20" t="s">
        <v>124</v>
      </c>
      <c r="F80" s="27">
        <v>1560</v>
      </c>
      <c r="G80" s="27">
        <v>1638</v>
      </c>
      <c r="H80" s="28">
        <v>46050</v>
      </c>
      <c r="I80" s="20" t="s">
        <v>125</v>
      </c>
      <c r="J80" s="20" t="s">
        <v>126</v>
      </c>
      <c r="K80" s="20" t="s">
        <v>127</v>
      </c>
      <c r="L80"/>
    </row>
    <row r="81" spans="1:12" ht="75" x14ac:dyDescent="0.2">
      <c r="B81" s="20"/>
      <c r="C81" s="19"/>
      <c r="D81" s="26" t="s">
        <v>123</v>
      </c>
      <c r="E81" s="20" t="s">
        <v>124</v>
      </c>
      <c r="F81" s="27">
        <v>48</v>
      </c>
      <c r="G81" s="27">
        <v>50.4</v>
      </c>
      <c r="H81" s="28">
        <v>46050</v>
      </c>
      <c r="I81" s="20" t="s">
        <v>128</v>
      </c>
      <c r="J81" s="20" t="s">
        <v>129</v>
      </c>
      <c r="K81" s="20" t="s">
        <v>127</v>
      </c>
      <c r="L81"/>
    </row>
    <row r="82" spans="1:12" ht="75" x14ac:dyDescent="0.2">
      <c r="B82" s="20"/>
      <c r="C82" s="19"/>
      <c r="D82" s="26" t="s">
        <v>123</v>
      </c>
      <c r="E82" s="20" t="s">
        <v>124</v>
      </c>
      <c r="F82" s="27">
        <v>872.25</v>
      </c>
      <c r="G82" s="27">
        <v>915.86</v>
      </c>
      <c r="H82" s="28">
        <v>46051</v>
      </c>
      <c r="I82" s="20" t="s">
        <v>130</v>
      </c>
      <c r="J82" s="20" t="s">
        <v>131</v>
      </c>
      <c r="K82" s="20" t="s">
        <v>127</v>
      </c>
      <c r="L82"/>
    </row>
    <row r="83" spans="1:12" ht="75" x14ac:dyDescent="0.2">
      <c r="A83">
        <v>5</v>
      </c>
      <c r="B83" s="20">
        <v>23</v>
      </c>
      <c r="C83" s="19" t="s">
        <v>179</v>
      </c>
      <c r="D83" s="26" t="s">
        <v>180</v>
      </c>
      <c r="E83" s="20" t="s">
        <v>124</v>
      </c>
      <c r="F83" s="27">
        <v>582.4</v>
      </c>
      <c r="G83" s="27">
        <v>704.70399999999995</v>
      </c>
      <c r="H83" s="28">
        <v>46057</v>
      </c>
      <c r="I83" s="20" t="s">
        <v>181</v>
      </c>
      <c r="J83" s="20" t="s">
        <v>182</v>
      </c>
      <c r="K83" s="20" t="s">
        <v>183</v>
      </c>
      <c r="L83"/>
    </row>
    <row r="84" spans="1:12" ht="75" x14ac:dyDescent="0.2">
      <c r="B84" s="20"/>
      <c r="C84" s="19"/>
      <c r="D84" s="26" t="s">
        <v>180</v>
      </c>
      <c r="E84" s="20" t="s">
        <v>124</v>
      </c>
      <c r="F84" s="27">
        <v>1225</v>
      </c>
      <c r="G84" s="27">
        <v>1482.25</v>
      </c>
      <c r="H84" s="28">
        <v>46057</v>
      </c>
      <c r="I84" s="20" t="s">
        <v>184</v>
      </c>
      <c r="J84" s="20" t="s">
        <v>185</v>
      </c>
      <c r="K84" s="20" t="s">
        <v>183</v>
      </c>
      <c r="L84"/>
    </row>
    <row r="85" spans="1:12" ht="75" x14ac:dyDescent="0.2">
      <c r="A85">
        <v>6</v>
      </c>
      <c r="B85" s="20">
        <v>31</v>
      </c>
      <c r="C85" s="19" t="s">
        <v>217</v>
      </c>
      <c r="D85" s="26" t="s">
        <v>218</v>
      </c>
      <c r="E85" s="20" t="s">
        <v>219</v>
      </c>
      <c r="F85" s="27">
        <v>1800</v>
      </c>
      <c r="G85" s="27">
        <v>2178</v>
      </c>
      <c r="H85" s="28">
        <v>46063</v>
      </c>
      <c r="I85" s="20" t="s">
        <v>220</v>
      </c>
      <c r="J85" s="20" t="s">
        <v>221</v>
      </c>
      <c r="K85" s="20" t="s">
        <v>222</v>
      </c>
      <c r="L85"/>
    </row>
    <row r="86" spans="1:12" ht="75" x14ac:dyDescent="0.2">
      <c r="A86">
        <v>7</v>
      </c>
      <c r="B86" s="20">
        <v>32</v>
      </c>
      <c r="C86" s="19" t="s">
        <v>223</v>
      </c>
      <c r="D86" s="26" t="s">
        <v>224</v>
      </c>
      <c r="E86" s="20" t="s">
        <v>219</v>
      </c>
      <c r="F86" s="27">
        <v>3600</v>
      </c>
      <c r="G86" s="27">
        <v>4356</v>
      </c>
      <c r="H86" s="28">
        <v>46063</v>
      </c>
      <c r="I86" s="20" t="s">
        <v>225</v>
      </c>
      <c r="J86" s="20" t="s">
        <v>226</v>
      </c>
      <c r="K86" s="20" t="s">
        <v>222</v>
      </c>
      <c r="L86"/>
    </row>
    <row r="87" spans="1:12" ht="75" x14ac:dyDescent="0.2">
      <c r="A87">
        <v>8</v>
      </c>
      <c r="B87" s="20">
        <v>30</v>
      </c>
      <c r="C87" s="19" t="s">
        <v>137</v>
      </c>
      <c r="D87" s="26" t="s">
        <v>213</v>
      </c>
      <c r="E87" s="20" t="s">
        <v>124</v>
      </c>
      <c r="F87" s="27">
        <v>4455</v>
      </c>
      <c r="G87" s="27">
        <v>5390.55</v>
      </c>
      <c r="H87" s="28">
        <v>46063</v>
      </c>
      <c r="I87" s="20" t="s">
        <v>214</v>
      </c>
      <c r="J87" s="20" t="s">
        <v>215</v>
      </c>
      <c r="K87" s="20" t="s">
        <v>216</v>
      </c>
      <c r="L87"/>
    </row>
    <row r="88" spans="1:12" ht="105" x14ac:dyDescent="0.2">
      <c r="A88">
        <v>9</v>
      </c>
      <c r="B88" s="20">
        <v>37</v>
      </c>
      <c r="C88" s="19" t="s">
        <v>248</v>
      </c>
      <c r="D88" s="26" t="s">
        <v>249</v>
      </c>
      <c r="E88" s="20" t="s">
        <v>250</v>
      </c>
      <c r="F88" s="27">
        <v>500</v>
      </c>
      <c r="G88" s="27">
        <v>605</v>
      </c>
      <c r="H88" s="28">
        <v>46065</v>
      </c>
      <c r="I88" s="20" t="s">
        <v>251</v>
      </c>
      <c r="J88" s="20" t="s">
        <v>252</v>
      </c>
      <c r="K88" s="20" t="s">
        <v>253</v>
      </c>
      <c r="L88"/>
    </row>
    <row r="89" spans="1:12" ht="75" x14ac:dyDescent="0.2">
      <c r="A89">
        <v>10</v>
      </c>
      <c r="B89" s="20">
        <v>36</v>
      </c>
      <c r="C89" s="19" t="s">
        <v>242</v>
      </c>
      <c r="D89" s="26" t="s">
        <v>243</v>
      </c>
      <c r="E89" s="20" t="s">
        <v>244</v>
      </c>
      <c r="F89" s="27">
        <v>658</v>
      </c>
      <c r="G89" s="27">
        <v>796.18</v>
      </c>
      <c r="H89" s="28">
        <v>46065</v>
      </c>
      <c r="I89" s="20" t="s">
        <v>245</v>
      </c>
      <c r="J89" s="20" t="s">
        <v>246</v>
      </c>
      <c r="K89" s="20" t="s">
        <v>247</v>
      </c>
      <c r="L89"/>
    </row>
    <row r="90" spans="1:12" ht="75" x14ac:dyDescent="0.2">
      <c r="A90">
        <v>11</v>
      </c>
      <c r="B90" s="20">
        <v>42</v>
      </c>
      <c r="C90" s="19" t="s">
        <v>268</v>
      </c>
      <c r="D90" s="26" t="s">
        <v>269</v>
      </c>
      <c r="E90" s="20" t="s">
        <v>41</v>
      </c>
      <c r="F90" s="27">
        <v>10062.4</v>
      </c>
      <c r="G90" s="27">
        <v>10656.52</v>
      </c>
      <c r="H90" s="28">
        <v>46070</v>
      </c>
      <c r="I90" s="20" t="s">
        <v>270</v>
      </c>
      <c r="J90" s="20" t="s">
        <v>271</v>
      </c>
      <c r="K90" s="20" t="s">
        <v>272</v>
      </c>
      <c r="L90"/>
    </row>
    <row r="91" spans="1:12" ht="75" x14ac:dyDescent="0.2">
      <c r="B91" s="20"/>
      <c r="C91" s="19"/>
      <c r="D91" s="26" t="s">
        <v>269</v>
      </c>
      <c r="E91" s="20" t="s">
        <v>41</v>
      </c>
      <c r="F91" s="27">
        <v>242.4</v>
      </c>
      <c r="G91" s="27">
        <v>254.42</v>
      </c>
      <c r="H91" s="28">
        <v>46072</v>
      </c>
      <c r="I91" s="20" t="s">
        <v>273</v>
      </c>
      <c r="J91" s="20" t="s">
        <v>274</v>
      </c>
      <c r="K91" s="20" t="s">
        <v>272</v>
      </c>
      <c r="L91"/>
    </row>
    <row r="92" spans="1:12" ht="75" x14ac:dyDescent="0.2">
      <c r="B92" s="20"/>
      <c r="C92" s="19"/>
      <c r="D92" s="26" t="s">
        <v>269</v>
      </c>
      <c r="E92" s="20" t="s">
        <v>41</v>
      </c>
      <c r="F92" s="27">
        <v>371.7</v>
      </c>
      <c r="G92" s="27">
        <v>390.29</v>
      </c>
      <c r="H92" s="28">
        <v>46072</v>
      </c>
      <c r="I92" s="20" t="s">
        <v>275</v>
      </c>
      <c r="J92" s="20" t="s">
        <v>276</v>
      </c>
      <c r="K92" s="20" t="s">
        <v>272</v>
      </c>
      <c r="L92"/>
    </row>
    <row r="93" spans="1:12" ht="75" x14ac:dyDescent="0.2">
      <c r="A93">
        <v>12</v>
      </c>
      <c r="B93" s="20">
        <v>47</v>
      </c>
      <c r="C93" s="19" t="s">
        <v>289</v>
      </c>
      <c r="D93" s="26" t="s">
        <v>290</v>
      </c>
      <c r="E93" s="20" t="s">
        <v>41</v>
      </c>
      <c r="F93" s="27">
        <v>13996</v>
      </c>
      <c r="G93" s="27">
        <v>14695.8</v>
      </c>
      <c r="H93" s="28">
        <v>46072</v>
      </c>
      <c r="I93" s="20" t="s">
        <v>275</v>
      </c>
      <c r="J93" s="20" t="s">
        <v>291</v>
      </c>
      <c r="K93" s="20" t="s">
        <v>272</v>
      </c>
      <c r="L93"/>
    </row>
    <row r="94" spans="1:12" ht="75" x14ac:dyDescent="0.2">
      <c r="B94" s="20"/>
      <c r="C94" s="19"/>
      <c r="D94" s="26" t="s">
        <v>290</v>
      </c>
      <c r="E94" s="20" t="s">
        <v>41</v>
      </c>
      <c r="F94" s="27">
        <v>122.4</v>
      </c>
      <c r="G94" s="27">
        <v>128.52000000000001</v>
      </c>
      <c r="H94" s="28">
        <v>46072</v>
      </c>
      <c r="I94" s="20" t="s">
        <v>42</v>
      </c>
      <c r="J94" s="20" t="s">
        <v>292</v>
      </c>
      <c r="K94" s="20" t="s">
        <v>272</v>
      </c>
      <c r="L94"/>
    </row>
    <row r="95" spans="1:12" ht="75" x14ac:dyDescent="0.2">
      <c r="B95" s="20"/>
      <c r="C95" s="19"/>
      <c r="D95" s="26" t="s">
        <v>290</v>
      </c>
      <c r="E95" s="20" t="s">
        <v>41</v>
      </c>
      <c r="F95" s="27">
        <v>141.4</v>
      </c>
      <c r="G95" s="27">
        <v>148.47</v>
      </c>
      <c r="H95" s="28">
        <v>46072</v>
      </c>
      <c r="I95" s="20" t="s">
        <v>62</v>
      </c>
      <c r="J95" s="20" t="s">
        <v>293</v>
      </c>
      <c r="K95" s="20" t="s">
        <v>272</v>
      </c>
      <c r="L95"/>
    </row>
    <row r="96" spans="1:12" ht="75" x14ac:dyDescent="0.2">
      <c r="B96" s="20"/>
      <c r="C96" s="19"/>
      <c r="D96" s="26" t="s">
        <v>290</v>
      </c>
      <c r="E96" s="20" t="s">
        <v>41</v>
      </c>
      <c r="F96" s="27">
        <v>427.28</v>
      </c>
      <c r="G96" s="27">
        <v>448.64</v>
      </c>
      <c r="H96" s="28">
        <v>46072</v>
      </c>
      <c r="I96" s="20" t="s">
        <v>270</v>
      </c>
      <c r="J96" s="20" t="s">
        <v>294</v>
      </c>
      <c r="K96" s="20" t="s">
        <v>272</v>
      </c>
      <c r="L96"/>
    </row>
    <row r="97" spans="1:12" ht="75" x14ac:dyDescent="0.2">
      <c r="B97" s="20"/>
      <c r="C97" s="19"/>
      <c r="D97" s="26" t="s">
        <v>290</v>
      </c>
      <c r="E97" s="20" t="s">
        <v>41</v>
      </c>
      <c r="F97" s="27">
        <v>14160</v>
      </c>
      <c r="G97" s="27">
        <v>14868</v>
      </c>
      <c r="H97" s="28">
        <v>46073</v>
      </c>
      <c r="I97" s="20" t="s">
        <v>295</v>
      </c>
      <c r="J97" s="20" t="s">
        <v>296</v>
      </c>
      <c r="K97" s="20" t="s">
        <v>272</v>
      </c>
      <c r="L97"/>
    </row>
    <row r="98" spans="1:12" ht="75" x14ac:dyDescent="0.2">
      <c r="A98">
        <v>13</v>
      </c>
      <c r="B98" s="20">
        <v>49</v>
      </c>
      <c r="C98" s="19" t="s">
        <v>300</v>
      </c>
      <c r="D98" s="26" t="s">
        <v>301</v>
      </c>
      <c r="E98" s="20" t="s">
        <v>41</v>
      </c>
      <c r="F98" s="27">
        <v>4190</v>
      </c>
      <c r="G98" s="27">
        <v>4399.5</v>
      </c>
      <c r="H98" s="28">
        <v>46077</v>
      </c>
      <c r="I98" s="20" t="s">
        <v>42</v>
      </c>
      <c r="J98" s="20" t="s">
        <v>302</v>
      </c>
      <c r="K98" s="20" t="s">
        <v>272</v>
      </c>
      <c r="L98"/>
    </row>
    <row r="99" spans="1:12" ht="75" x14ac:dyDescent="0.2">
      <c r="B99" s="20"/>
      <c r="C99" s="19"/>
      <c r="D99" s="26" t="s">
        <v>301</v>
      </c>
      <c r="E99" s="20" t="s">
        <v>41</v>
      </c>
      <c r="F99" s="27">
        <v>47.4</v>
      </c>
      <c r="G99" s="27">
        <v>49.77</v>
      </c>
      <c r="H99" s="28">
        <v>46077</v>
      </c>
      <c r="I99" s="20" t="s">
        <v>62</v>
      </c>
      <c r="J99" s="20" t="s">
        <v>303</v>
      </c>
      <c r="K99" s="20" t="s">
        <v>272</v>
      </c>
      <c r="L99"/>
    </row>
    <row r="100" spans="1:12" ht="75" x14ac:dyDescent="0.2">
      <c r="A100">
        <v>14</v>
      </c>
      <c r="B100" s="20">
        <v>54</v>
      </c>
      <c r="C100" s="19" t="s">
        <v>320</v>
      </c>
      <c r="D100" s="26" t="s">
        <v>321</v>
      </c>
      <c r="E100" s="20" t="s">
        <v>124</v>
      </c>
      <c r="F100" s="27">
        <v>140.22</v>
      </c>
      <c r="G100" s="27">
        <v>169.67</v>
      </c>
      <c r="H100" s="28">
        <v>46079</v>
      </c>
      <c r="I100" s="20" t="s">
        <v>322</v>
      </c>
      <c r="J100" s="20" t="s">
        <v>323</v>
      </c>
      <c r="K100" s="20" t="s">
        <v>324</v>
      </c>
      <c r="L100"/>
    </row>
    <row r="101" spans="1:12" ht="75" x14ac:dyDescent="0.2">
      <c r="B101" s="20"/>
      <c r="C101" s="19"/>
      <c r="D101" s="26" t="s">
        <v>321</v>
      </c>
      <c r="E101" s="20" t="s">
        <v>124</v>
      </c>
      <c r="F101" s="27">
        <v>3844.7</v>
      </c>
      <c r="G101" s="27">
        <v>4652.09</v>
      </c>
      <c r="H101" s="28">
        <v>46079</v>
      </c>
      <c r="I101" s="20" t="s">
        <v>184</v>
      </c>
      <c r="J101" s="20" t="s">
        <v>325</v>
      </c>
      <c r="K101" s="20" t="s">
        <v>324</v>
      </c>
      <c r="L101"/>
    </row>
    <row r="102" spans="1:12" ht="75" x14ac:dyDescent="0.2">
      <c r="B102" s="20"/>
      <c r="C102" s="19"/>
      <c r="D102" s="26" t="s">
        <v>321</v>
      </c>
      <c r="E102" s="20" t="s">
        <v>124</v>
      </c>
      <c r="F102" s="27">
        <v>1251</v>
      </c>
      <c r="G102" s="27">
        <v>1513.71</v>
      </c>
      <c r="H102" s="28">
        <v>46079</v>
      </c>
      <c r="I102" s="20" t="s">
        <v>181</v>
      </c>
      <c r="J102" s="20" t="s">
        <v>326</v>
      </c>
      <c r="K102" s="20" t="s">
        <v>324</v>
      </c>
      <c r="L102"/>
    </row>
    <row r="103" spans="1:12" ht="75" x14ac:dyDescent="0.2">
      <c r="A103">
        <v>15</v>
      </c>
      <c r="B103" s="20">
        <v>59</v>
      </c>
      <c r="C103" s="19" t="s">
        <v>339</v>
      </c>
      <c r="D103" s="26" t="s">
        <v>340</v>
      </c>
      <c r="E103" s="20" t="s">
        <v>47</v>
      </c>
      <c r="F103" s="27">
        <v>1706</v>
      </c>
      <c r="G103" s="27">
        <v>2064.2600000000002</v>
      </c>
      <c r="H103" s="28">
        <v>46080</v>
      </c>
      <c r="I103" s="20" t="s">
        <v>341</v>
      </c>
      <c r="J103" s="20" t="s">
        <v>342</v>
      </c>
      <c r="K103" s="20" t="s">
        <v>343</v>
      </c>
      <c r="L103"/>
    </row>
    <row r="104" spans="1:12" ht="75" x14ac:dyDescent="0.2">
      <c r="A104">
        <v>16</v>
      </c>
      <c r="B104" s="20">
        <v>57</v>
      </c>
      <c r="C104" s="31" t="s">
        <v>333</v>
      </c>
      <c r="D104" s="32" t="s">
        <v>334</v>
      </c>
      <c r="E104" s="33" t="s">
        <v>335</v>
      </c>
      <c r="F104" s="34" t="s">
        <v>46</v>
      </c>
      <c r="G104" s="34" t="s">
        <v>46</v>
      </c>
      <c r="H104" s="35" t="s">
        <v>46</v>
      </c>
      <c r="I104" s="36" t="s">
        <v>46</v>
      </c>
      <c r="J104" s="36" t="s">
        <v>46</v>
      </c>
      <c r="K104" s="33" t="s">
        <v>336</v>
      </c>
      <c r="L104"/>
    </row>
    <row r="105" spans="1:12" ht="75" x14ac:dyDescent="0.2">
      <c r="A105">
        <v>17</v>
      </c>
      <c r="B105" s="20">
        <v>58</v>
      </c>
      <c r="C105" s="31" t="s">
        <v>337</v>
      </c>
      <c r="D105" s="32" t="s">
        <v>338</v>
      </c>
      <c r="E105" s="33" t="s">
        <v>335</v>
      </c>
      <c r="F105" s="34" t="s">
        <v>46</v>
      </c>
      <c r="G105" s="34" t="s">
        <v>46</v>
      </c>
      <c r="H105" s="35" t="s">
        <v>46</v>
      </c>
      <c r="I105" s="36" t="s">
        <v>46</v>
      </c>
      <c r="J105" s="36" t="s">
        <v>46</v>
      </c>
      <c r="K105" s="33" t="s">
        <v>336</v>
      </c>
      <c r="L105"/>
    </row>
    <row r="106" spans="1:12" ht="75" x14ac:dyDescent="0.2">
      <c r="A106">
        <v>18</v>
      </c>
      <c r="B106" s="20">
        <v>77</v>
      </c>
      <c r="C106" s="19" t="s">
        <v>410</v>
      </c>
      <c r="D106" s="26" t="s">
        <v>411</v>
      </c>
      <c r="E106" s="20" t="s">
        <v>64</v>
      </c>
      <c r="F106" s="27">
        <v>6327.3</v>
      </c>
      <c r="G106" s="27">
        <v>6643.67</v>
      </c>
      <c r="H106" s="28">
        <v>46098</v>
      </c>
      <c r="I106" s="20" t="s">
        <v>44</v>
      </c>
      <c r="J106" s="20" t="s">
        <v>412</v>
      </c>
      <c r="K106" s="20" t="s">
        <v>413</v>
      </c>
      <c r="L106"/>
    </row>
    <row r="107" spans="1:12" ht="75" x14ac:dyDescent="0.2">
      <c r="B107" s="20"/>
      <c r="C107" s="19"/>
      <c r="D107" s="26" t="s">
        <v>411</v>
      </c>
      <c r="E107" s="20" t="s">
        <v>64</v>
      </c>
      <c r="F107" s="27">
        <v>149.6</v>
      </c>
      <c r="G107" s="27">
        <v>157.08000000000001</v>
      </c>
      <c r="H107" s="28">
        <v>46098</v>
      </c>
      <c r="I107" s="20" t="s">
        <v>42</v>
      </c>
      <c r="J107" s="20" t="s">
        <v>414</v>
      </c>
      <c r="K107" s="20" t="s">
        <v>413</v>
      </c>
      <c r="L107"/>
    </row>
    <row r="108" spans="1:12" ht="75" x14ac:dyDescent="0.2">
      <c r="B108" s="20"/>
      <c r="C108" s="19"/>
      <c r="D108" s="26" t="s">
        <v>411</v>
      </c>
      <c r="E108" s="20" t="s">
        <v>64</v>
      </c>
      <c r="F108" s="27">
        <v>4553.1499999999996</v>
      </c>
      <c r="G108" s="27">
        <v>4780.8100000000004</v>
      </c>
      <c r="H108" s="28">
        <v>46098</v>
      </c>
      <c r="I108" s="20" t="s">
        <v>415</v>
      </c>
      <c r="J108" s="20" t="s">
        <v>416</v>
      </c>
      <c r="K108" s="20" t="s">
        <v>413</v>
      </c>
      <c r="L108"/>
    </row>
    <row r="109" spans="1:12" ht="75" x14ac:dyDescent="0.2">
      <c r="B109" s="20"/>
      <c r="C109" s="19"/>
      <c r="D109" s="26" t="s">
        <v>411</v>
      </c>
      <c r="E109" s="20" t="s">
        <v>64</v>
      </c>
      <c r="F109" s="27">
        <v>2680</v>
      </c>
      <c r="G109" s="27">
        <v>2814</v>
      </c>
      <c r="H109" s="28">
        <v>46098</v>
      </c>
      <c r="I109" s="20" t="s">
        <v>65</v>
      </c>
      <c r="J109" s="20" t="s">
        <v>417</v>
      </c>
      <c r="K109" s="20" t="s">
        <v>413</v>
      </c>
      <c r="L109"/>
    </row>
    <row r="110" spans="1:12" ht="75" x14ac:dyDescent="0.2">
      <c r="B110" s="20"/>
      <c r="C110" s="19"/>
      <c r="D110" s="26" t="s">
        <v>411</v>
      </c>
      <c r="E110" s="20" t="s">
        <v>64</v>
      </c>
      <c r="F110" s="27">
        <v>1652</v>
      </c>
      <c r="G110" s="27">
        <v>1734.6</v>
      </c>
      <c r="H110" s="28">
        <v>46098</v>
      </c>
      <c r="I110" s="20" t="s">
        <v>418</v>
      </c>
      <c r="J110" s="20" t="s">
        <v>419</v>
      </c>
      <c r="K110" s="20" t="s">
        <v>413</v>
      </c>
      <c r="L110"/>
    </row>
    <row r="111" spans="1:12" ht="75" x14ac:dyDescent="0.2">
      <c r="A111">
        <v>19</v>
      </c>
      <c r="B111" s="20">
        <v>83</v>
      </c>
      <c r="C111" s="19" t="s">
        <v>448</v>
      </c>
      <c r="D111" s="26" t="s">
        <v>449</v>
      </c>
      <c r="E111" s="20" t="s">
        <v>450</v>
      </c>
      <c r="F111" s="27">
        <v>4473</v>
      </c>
      <c r="G111" s="27">
        <v>4696.6499999999996</v>
      </c>
      <c r="H111" s="28">
        <v>46101</v>
      </c>
      <c r="I111" s="20" t="s">
        <v>65</v>
      </c>
      <c r="J111" s="20" t="s">
        <v>451</v>
      </c>
      <c r="K111" s="20" t="s">
        <v>452</v>
      </c>
      <c r="L111"/>
    </row>
    <row r="112" spans="1:12" ht="75" x14ac:dyDescent="0.2">
      <c r="A112">
        <v>20</v>
      </c>
      <c r="B112" s="20">
        <v>82</v>
      </c>
      <c r="C112" s="19" t="s">
        <v>444</v>
      </c>
      <c r="D112" s="26" t="s">
        <v>445</v>
      </c>
      <c r="E112" s="20" t="s">
        <v>56</v>
      </c>
      <c r="F112" s="27">
        <v>424.6</v>
      </c>
      <c r="G112" s="27">
        <v>445.83</v>
      </c>
      <c r="H112" s="28">
        <v>46101</v>
      </c>
      <c r="I112" s="20" t="s">
        <v>418</v>
      </c>
      <c r="J112" s="20" t="s">
        <v>446</v>
      </c>
      <c r="K112" s="20" t="s">
        <v>447</v>
      </c>
      <c r="L112"/>
    </row>
    <row r="113" spans="1:12" ht="75" x14ac:dyDescent="0.2">
      <c r="A113">
        <v>21</v>
      </c>
      <c r="B113" s="20">
        <v>81</v>
      </c>
      <c r="C113" s="19" t="s">
        <v>439</v>
      </c>
      <c r="D113" s="26" t="s">
        <v>440</v>
      </c>
      <c r="E113" s="20" t="s">
        <v>335</v>
      </c>
      <c r="F113" s="27">
        <v>853593.65</v>
      </c>
      <c r="G113" s="27">
        <v>1032848.32</v>
      </c>
      <c r="H113" s="28">
        <v>46101</v>
      </c>
      <c r="I113" s="20" t="s">
        <v>441</v>
      </c>
      <c r="J113" s="20" t="s">
        <v>442</v>
      </c>
      <c r="K113" s="20" t="s">
        <v>443</v>
      </c>
      <c r="L113"/>
    </row>
    <row r="114" spans="1:12" ht="135" x14ac:dyDescent="0.2">
      <c r="A114">
        <v>22</v>
      </c>
      <c r="B114" s="20">
        <v>84</v>
      </c>
      <c r="C114" s="19" t="s">
        <v>410</v>
      </c>
      <c r="D114" s="26" t="s">
        <v>453</v>
      </c>
      <c r="E114" s="20" t="s">
        <v>64</v>
      </c>
      <c r="F114" s="27">
        <v>1358.1</v>
      </c>
      <c r="G114" s="27">
        <v>1426.01</v>
      </c>
      <c r="H114" s="28">
        <v>46101</v>
      </c>
      <c r="I114" s="20" t="s">
        <v>42</v>
      </c>
      <c r="J114" s="20" t="s">
        <v>454</v>
      </c>
      <c r="K114" s="20" t="s">
        <v>455</v>
      </c>
      <c r="L114"/>
    </row>
    <row r="115" spans="1:12" ht="75" x14ac:dyDescent="0.2">
      <c r="A115">
        <v>23</v>
      </c>
      <c r="B115" s="20">
        <v>88</v>
      </c>
      <c r="C115" s="19" t="s">
        <v>465</v>
      </c>
      <c r="D115" s="26" t="s">
        <v>466</v>
      </c>
      <c r="E115" s="20" t="s">
        <v>124</v>
      </c>
      <c r="F115" s="27">
        <v>660</v>
      </c>
      <c r="G115" s="27">
        <v>798.6</v>
      </c>
      <c r="H115" s="28">
        <v>46106</v>
      </c>
      <c r="I115" s="20" t="s">
        <v>467</v>
      </c>
      <c r="J115" s="20" t="s">
        <v>468</v>
      </c>
      <c r="K115" s="20" t="s">
        <v>469</v>
      </c>
      <c r="L115"/>
    </row>
    <row r="116" spans="1:12" ht="75" x14ac:dyDescent="0.2">
      <c r="B116" s="20"/>
      <c r="C116" s="19"/>
      <c r="D116" s="26" t="s">
        <v>466</v>
      </c>
      <c r="E116" s="20" t="s">
        <v>124</v>
      </c>
      <c r="F116" s="27">
        <v>1550</v>
      </c>
      <c r="G116" s="27">
        <v>1875.5</v>
      </c>
      <c r="H116" s="28">
        <v>46106</v>
      </c>
      <c r="I116" s="20" t="s">
        <v>181</v>
      </c>
      <c r="J116" s="20" t="s">
        <v>470</v>
      </c>
      <c r="K116" s="20" t="s">
        <v>469</v>
      </c>
      <c r="L116"/>
    </row>
    <row r="117" spans="1:12" ht="75" x14ac:dyDescent="0.2">
      <c r="B117" s="20"/>
      <c r="C117" s="19"/>
      <c r="D117" s="26" t="s">
        <v>466</v>
      </c>
      <c r="E117" s="20" t="s">
        <v>124</v>
      </c>
      <c r="F117" s="27">
        <v>134.4</v>
      </c>
      <c r="G117" s="27">
        <v>162.62</v>
      </c>
      <c r="H117" s="28">
        <v>46106</v>
      </c>
      <c r="I117" s="20" t="s">
        <v>471</v>
      </c>
      <c r="J117" s="20" t="s">
        <v>472</v>
      </c>
      <c r="K117" s="20" t="s">
        <v>469</v>
      </c>
      <c r="L117"/>
    </row>
    <row r="118" spans="1:12" ht="75" x14ac:dyDescent="0.2">
      <c r="B118" s="20"/>
      <c r="C118" s="19"/>
      <c r="D118" s="26" t="s">
        <v>466</v>
      </c>
      <c r="E118" s="20" t="s">
        <v>124</v>
      </c>
      <c r="F118" s="27">
        <v>5280</v>
      </c>
      <c r="G118" s="27">
        <v>6388.8</v>
      </c>
      <c r="H118" s="28">
        <v>46106</v>
      </c>
      <c r="I118" s="20" t="s">
        <v>214</v>
      </c>
      <c r="J118" s="20" t="s">
        <v>473</v>
      </c>
      <c r="K118" s="20" t="s">
        <v>469</v>
      </c>
      <c r="L118"/>
    </row>
    <row r="119" spans="1:12" ht="75" x14ac:dyDescent="0.2">
      <c r="B119" s="20"/>
      <c r="C119" s="19"/>
      <c r="D119" s="26" t="s">
        <v>466</v>
      </c>
      <c r="E119" s="20" t="s">
        <v>124</v>
      </c>
      <c r="F119" s="27">
        <v>8938</v>
      </c>
      <c r="G119" s="27">
        <v>10814.98</v>
      </c>
      <c r="H119" s="28">
        <v>46111</v>
      </c>
      <c r="I119" s="20" t="s">
        <v>184</v>
      </c>
      <c r="J119" s="20" t="s">
        <v>474</v>
      </c>
      <c r="K119" s="20" t="s">
        <v>469</v>
      </c>
      <c r="L119"/>
    </row>
    <row r="120" spans="1:12" ht="75" x14ac:dyDescent="0.2">
      <c r="A120">
        <v>24</v>
      </c>
      <c r="B120" s="20">
        <v>92</v>
      </c>
      <c r="C120" s="19" t="s">
        <v>289</v>
      </c>
      <c r="D120" s="26" t="s">
        <v>486</v>
      </c>
      <c r="E120" s="20" t="s">
        <v>41</v>
      </c>
      <c r="F120" s="27">
        <v>12634.8</v>
      </c>
      <c r="G120" s="27">
        <v>13266.54</v>
      </c>
      <c r="H120" s="30"/>
      <c r="I120" s="20" t="s">
        <v>270</v>
      </c>
      <c r="J120" s="29"/>
      <c r="K120" s="20" t="s">
        <v>487</v>
      </c>
      <c r="L120"/>
    </row>
    <row r="121" spans="1:12" ht="75" x14ac:dyDescent="0.2">
      <c r="B121" s="20"/>
      <c r="C121" s="19"/>
      <c r="D121" s="26" t="s">
        <v>486</v>
      </c>
      <c r="E121" s="20" t="s">
        <v>41</v>
      </c>
      <c r="F121" s="27">
        <v>169.8</v>
      </c>
      <c r="G121" s="27">
        <v>178.29</v>
      </c>
      <c r="H121" s="30"/>
      <c r="I121" s="20" t="s">
        <v>62</v>
      </c>
      <c r="J121" s="29"/>
      <c r="K121" s="20" t="s">
        <v>487</v>
      </c>
      <c r="L121"/>
    </row>
    <row r="122" spans="1:12" ht="75" x14ac:dyDescent="0.2">
      <c r="B122" s="20"/>
      <c r="C122" s="19"/>
      <c r="D122" s="26" t="s">
        <v>486</v>
      </c>
      <c r="E122" s="20" t="s">
        <v>41</v>
      </c>
      <c r="F122" s="27">
        <v>5748.46</v>
      </c>
      <c r="G122" s="27">
        <v>6035.88</v>
      </c>
      <c r="H122" s="30"/>
      <c r="I122" s="20" t="s">
        <v>42</v>
      </c>
      <c r="J122" s="29"/>
      <c r="K122" s="20" t="s">
        <v>487</v>
      </c>
      <c r="L122"/>
    </row>
    <row r="123" spans="1:12" ht="75" x14ac:dyDescent="0.2">
      <c r="B123" s="20"/>
      <c r="C123" s="19"/>
      <c r="D123" s="26" t="s">
        <v>486</v>
      </c>
      <c r="E123" s="20" t="s">
        <v>41</v>
      </c>
      <c r="F123" s="27">
        <v>7570</v>
      </c>
      <c r="G123" s="27">
        <v>7948.5</v>
      </c>
      <c r="H123" s="30"/>
      <c r="I123" s="20" t="s">
        <v>295</v>
      </c>
      <c r="J123" s="29"/>
      <c r="K123" s="20" t="s">
        <v>487</v>
      </c>
      <c r="L123"/>
    </row>
    <row r="124" spans="1:12" ht="75" x14ac:dyDescent="0.2">
      <c r="B124" s="20"/>
      <c r="C124" s="19"/>
      <c r="D124" s="26" t="s">
        <v>486</v>
      </c>
      <c r="E124" s="20" t="s">
        <v>41</v>
      </c>
      <c r="F124" s="27">
        <v>3916</v>
      </c>
      <c r="G124" s="27">
        <v>4111.8</v>
      </c>
      <c r="H124" s="30"/>
      <c r="I124" s="20" t="s">
        <v>275</v>
      </c>
      <c r="J124" s="29"/>
      <c r="K124" s="20" t="s">
        <v>487</v>
      </c>
      <c r="L124"/>
    </row>
    <row r="125" spans="1:12" ht="75" x14ac:dyDescent="0.2">
      <c r="B125" s="20"/>
      <c r="C125" s="19"/>
      <c r="D125" s="26" t="s">
        <v>486</v>
      </c>
      <c r="E125" s="20" t="s">
        <v>41</v>
      </c>
      <c r="F125" s="27">
        <v>352.1</v>
      </c>
      <c r="G125" s="27">
        <v>369.71</v>
      </c>
      <c r="H125" s="30"/>
      <c r="I125" s="20" t="s">
        <v>44</v>
      </c>
      <c r="J125" s="29"/>
      <c r="K125" s="20" t="s">
        <v>487</v>
      </c>
      <c r="L125"/>
    </row>
    <row r="126" spans="1:12" ht="75" x14ac:dyDescent="0.2">
      <c r="A126">
        <v>25</v>
      </c>
      <c r="B126" s="20">
        <v>94</v>
      </c>
      <c r="C126" s="19" t="s">
        <v>300</v>
      </c>
      <c r="D126" s="26" t="s">
        <v>490</v>
      </c>
      <c r="E126" s="20" t="s">
        <v>41</v>
      </c>
      <c r="F126" s="27">
        <v>206.25</v>
      </c>
      <c r="G126" s="27">
        <v>216.57</v>
      </c>
      <c r="H126" s="30"/>
      <c r="I126" s="20" t="s">
        <v>491</v>
      </c>
      <c r="J126" s="29"/>
      <c r="K126" s="20" t="s">
        <v>489</v>
      </c>
      <c r="L126"/>
    </row>
    <row r="127" spans="1:12" ht="75" x14ac:dyDescent="0.2">
      <c r="B127" s="20"/>
      <c r="C127" s="19"/>
      <c r="D127" s="26" t="s">
        <v>490</v>
      </c>
      <c r="E127" s="20" t="s">
        <v>41</v>
      </c>
      <c r="F127" s="27">
        <v>10668</v>
      </c>
      <c r="G127" s="27">
        <v>11201.4</v>
      </c>
      <c r="H127" s="30"/>
      <c r="I127" s="20" t="s">
        <v>492</v>
      </c>
      <c r="J127" s="29"/>
      <c r="K127" s="20" t="s">
        <v>489</v>
      </c>
      <c r="L127"/>
    </row>
    <row r="128" spans="1:12" ht="75" x14ac:dyDescent="0.2">
      <c r="A128">
        <v>26</v>
      </c>
      <c r="B128" s="20">
        <v>93</v>
      </c>
      <c r="C128" s="19" t="s">
        <v>268</v>
      </c>
      <c r="D128" s="26" t="s">
        <v>488</v>
      </c>
      <c r="E128" s="20" t="s">
        <v>41</v>
      </c>
      <c r="F128" s="27">
        <v>384.55</v>
      </c>
      <c r="G128" s="27">
        <v>403.78</v>
      </c>
      <c r="H128" s="30"/>
      <c r="I128" s="20" t="s">
        <v>42</v>
      </c>
      <c r="J128" s="29"/>
      <c r="K128" s="20" t="s">
        <v>489</v>
      </c>
      <c r="L128"/>
    </row>
    <row r="129" spans="1:12" ht="75" x14ac:dyDescent="0.2">
      <c r="B129" s="20"/>
      <c r="C129" s="19"/>
      <c r="D129" s="26" t="s">
        <v>488</v>
      </c>
      <c r="E129" s="20" t="s">
        <v>41</v>
      </c>
      <c r="F129" s="27">
        <v>408.42</v>
      </c>
      <c r="G129" s="27">
        <v>428.84</v>
      </c>
      <c r="H129" s="30"/>
      <c r="I129" s="20" t="s">
        <v>62</v>
      </c>
      <c r="J129" s="29"/>
      <c r="K129" s="20" t="s">
        <v>489</v>
      </c>
      <c r="L129"/>
    </row>
    <row r="130" spans="1:12" ht="75" x14ac:dyDescent="0.2">
      <c r="B130" s="20"/>
      <c r="C130" s="19"/>
      <c r="D130" s="26" t="s">
        <v>488</v>
      </c>
      <c r="E130" s="20" t="s">
        <v>41</v>
      </c>
      <c r="F130" s="27">
        <v>208.72</v>
      </c>
      <c r="G130" s="27">
        <v>219.16</v>
      </c>
      <c r="H130" s="30"/>
      <c r="I130" s="20" t="s">
        <v>270</v>
      </c>
      <c r="J130" s="29"/>
      <c r="K130" s="20" t="s">
        <v>489</v>
      </c>
      <c r="L130"/>
    </row>
    <row r="131" spans="1:12" ht="75" x14ac:dyDescent="0.2">
      <c r="B131" s="20"/>
      <c r="C131" s="19"/>
      <c r="D131" s="26" t="s">
        <v>488</v>
      </c>
      <c r="E131" s="20" t="s">
        <v>41</v>
      </c>
      <c r="F131" s="27">
        <v>2889.94</v>
      </c>
      <c r="G131" s="27">
        <v>3034.43</v>
      </c>
      <c r="H131" s="30"/>
      <c r="I131" s="20" t="s">
        <v>44</v>
      </c>
      <c r="J131" s="29"/>
      <c r="K131" s="20" t="s">
        <v>489</v>
      </c>
      <c r="L131"/>
    </row>
    <row r="132" spans="1:12" ht="75" x14ac:dyDescent="0.2">
      <c r="B132" s="20"/>
      <c r="C132" s="19"/>
      <c r="D132" s="26" t="s">
        <v>488</v>
      </c>
      <c r="E132" s="20" t="s">
        <v>41</v>
      </c>
      <c r="F132" s="27">
        <v>719.2</v>
      </c>
      <c r="G132" s="27">
        <v>755.16</v>
      </c>
      <c r="H132" s="30"/>
      <c r="I132" s="20" t="s">
        <v>273</v>
      </c>
      <c r="J132" s="29"/>
      <c r="K132" s="20" t="s">
        <v>489</v>
      </c>
      <c r="L132"/>
    </row>
    <row r="133" spans="1:12" ht="75" x14ac:dyDescent="0.2">
      <c r="B133" s="20"/>
      <c r="C133" s="19"/>
      <c r="D133" s="26" t="s">
        <v>488</v>
      </c>
      <c r="E133" s="20" t="s">
        <v>41</v>
      </c>
      <c r="F133" s="27">
        <v>1024</v>
      </c>
      <c r="G133" s="27">
        <v>1075.2</v>
      </c>
      <c r="H133" s="30"/>
      <c r="I133" s="20" t="s">
        <v>61</v>
      </c>
      <c r="J133" s="29"/>
      <c r="K133" s="20" t="s">
        <v>489</v>
      </c>
      <c r="L133"/>
    </row>
    <row r="134" spans="1:12" ht="75" x14ac:dyDescent="0.2">
      <c r="A134">
        <v>27</v>
      </c>
      <c r="B134" s="20">
        <v>91</v>
      </c>
      <c r="C134" s="19" t="s">
        <v>465</v>
      </c>
      <c r="D134" s="26" t="s">
        <v>483</v>
      </c>
      <c r="E134" s="20" t="s">
        <v>124</v>
      </c>
      <c r="F134" s="27">
        <v>8550</v>
      </c>
      <c r="G134" s="27">
        <v>10345.5</v>
      </c>
      <c r="H134" s="28">
        <v>46111</v>
      </c>
      <c r="I134" s="20" t="s">
        <v>184</v>
      </c>
      <c r="J134" s="20" t="s">
        <v>484</v>
      </c>
      <c r="K134" s="20" t="s">
        <v>485</v>
      </c>
      <c r="L134" s="37" t="s">
        <v>493</v>
      </c>
    </row>
    <row r="135" spans="1:12" x14ac:dyDescent="0.2">
      <c r="E135" s="21" t="s">
        <v>45</v>
      </c>
      <c r="F135" s="22">
        <f>SUM(F77:F134)</f>
        <v>1056578.58</v>
      </c>
      <c r="G135" s="22">
        <f>SUM(G77:G134)</f>
        <v>1260169.1140000001</v>
      </c>
      <c r="L135" s="23">
        <v>1056578.58</v>
      </c>
    </row>
  </sheetData>
  <autoFilter ref="B1:K136" xr:uid="{D29EED0F-29DA-4F7A-BB12-E1F2C61E085A}">
    <sortState xmlns:xlrd2="http://schemas.microsoft.com/office/spreadsheetml/2017/richdata2" ref="B2:K136">
      <sortCondition ref="D1:D136"/>
    </sortState>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74C49-ABF2-4247-A3CC-D35256139023}">
  <dimension ref="A1:R174"/>
  <sheetViews>
    <sheetView topLeftCell="A97" workbookViewId="0">
      <selection activeCell="E102" sqref="E102:G102"/>
    </sheetView>
  </sheetViews>
  <sheetFormatPr baseColWidth="10" defaultColWidth="8.83203125" defaultRowHeight="15" x14ac:dyDescent="0.2"/>
  <cols>
    <col min="2" max="2" width="5.5" customWidth="1"/>
    <col min="3" max="3" width="29.33203125" customWidth="1"/>
    <col min="4" max="4" width="13.83203125" customWidth="1"/>
    <col min="5" max="5" width="11.83203125" customWidth="1"/>
    <col min="6" max="6" width="14.5" style="14" bestFit="1" customWidth="1"/>
    <col min="7" max="7" width="13.1640625" style="15" customWidth="1"/>
    <col min="8" max="8" width="11" bestFit="1" customWidth="1"/>
    <col min="9" max="9" width="27" customWidth="1"/>
    <col min="10" max="10" width="10.5" customWidth="1"/>
    <col min="11" max="11" width="11.6640625" customWidth="1"/>
    <col min="12" max="12" width="25.33203125" style="23" customWidth="1"/>
    <col min="13" max="13" width="8.6640625" customWidth="1"/>
    <col min="258" max="258" width="5.5" customWidth="1"/>
    <col min="259" max="259" width="29.33203125" customWidth="1"/>
    <col min="260" max="260" width="13.83203125" customWidth="1"/>
    <col min="261" max="261" width="11.83203125" customWidth="1"/>
    <col min="262" max="262" width="12" customWidth="1"/>
    <col min="263" max="263" width="13.1640625" customWidth="1"/>
    <col min="264" max="264" width="11" bestFit="1" customWidth="1"/>
    <col min="265" max="265" width="27" customWidth="1"/>
    <col min="266" max="266" width="10.5" customWidth="1"/>
    <col min="267" max="267" width="11.6640625" customWidth="1"/>
    <col min="268" max="268" width="25.33203125" customWidth="1"/>
    <col min="269" max="269" width="8.6640625" customWidth="1"/>
    <col min="514" max="514" width="5.5" customWidth="1"/>
    <col min="515" max="515" width="29.33203125" customWidth="1"/>
    <col min="516" max="516" width="13.83203125" customWidth="1"/>
    <col min="517" max="517" width="11.83203125" customWidth="1"/>
    <col min="518" max="518" width="12" customWidth="1"/>
    <col min="519" max="519" width="13.1640625" customWidth="1"/>
    <col min="520" max="520" width="11" bestFit="1" customWidth="1"/>
    <col min="521" max="521" width="27" customWidth="1"/>
    <col min="522" max="522" width="10.5" customWidth="1"/>
    <col min="523" max="523" width="11.6640625" customWidth="1"/>
    <col min="524" max="524" width="25.33203125" customWidth="1"/>
    <col min="525" max="525" width="8.6640625" customWidth="1"/>
    <col min="770" max="770" width="5.5" customWidth="1"/>
    <col min="771" max="771" width="29.33203125" customWidth="1"/>
    <col min="772" max="772" width="13.83203125" customWidth="1"/>
    <col min="773" max="773" width="11.83203125" customWidth="1"/>
    <col min="774" max="774" width="12" customWidth="1"/>
    <col min="775" max="775" width="13.1640625" customWidth="1"/>
    <col min="776" max="776" width="11" bestFit="1" customWidth="1"/>
    <col min="777" max="777" width="27" customWidth="1"/>
    <col min="778" max="778" width="10.5" customWidth="1"/>
    <col min="779" max="779" width="11.6640625" customWidth="1"/>
    <col min="780" max="780" width="25.33203125" customWidth="1"/>
    <col min="781" max="781" width="8.6640625" customWidth="1"/>
    <col min="1026" max="1026" width="5.5" customWidth="1"/>
    <col min="1027" max="1027" width="29.33203125" customWidth="1"/>
    <col min="1028" max="1028" width="13.83203125" customWidth="1"/>
    <col min="1029" max="1029" width="11.83203125" customWidth="1"/>
    <col min="1030" max="1030" width="12" customWidth="1"/>
    <col min="1031" max="1031" width="13.1640625" customWidth="1"/>
    <col min="1032" max="1032" width="11" bestFit="1" customWidth="1"/>
    <col min="1033" max="1033" width="27" customWidth="1"/>
    <col min="1034" max="1034" width="10.5" customWidth="1"/>
    <col min="1035" max="1035" width="11.6640625" customWidth="1"/>
    <col min="1036" max="1036" width="25.33203125" customWidth="1"/>
    <col min="1037" max="1037" width="8.6640625" customWidth="1"/>
    <col min="1282" max="1282" width="5.5" customWidth="1"/>
    <col min="1283" max="1283" width="29.33203125" customWidth="1"/>
    <col min="1284" max="1284" width="13.83203125" customWidth="1"/>
    <col min="1285" max="1285" width="11.83203125" customWidth="1"/>
    <col min="1286" max="1286" width="12" customWidth="1"/>
    <col min="1287" max="1287" width="13.1640625" customWidth="1"/>
    <col min="1288" max="1288" width="11" bestFit="1" customWidth="1"/>
    <col min="1289" max="1289" width="27" customWidth="1"/>
    <col min="1290" max="1290" width="10.5" customWidth="1"/>
    <col min="1291" max="1291" width="11.6640625" customWidth="1"/>
    <col min="1292" max="1292" width="25.33203125" customWidth="1"/>
    <col min="1293" max="1293" width="8.6640625" customWidth="1"/>
    <col min="1538" max="1538" width="5.5" customWidth="1"/>
    <col min="1539" max="1539" width="29.33203125" customWidth="1"/>
    <col min="1540" max="1540" width="13.83203125" customWidth="1"/>
    <col min="1541" max="1541" width="11.83203125" customWidth="1"/>
    <col min="1542" max="1542" width="12" customWidth="1"/>
    <col min="1543" max="1543" width="13.1640625" customWidth="1"/>
    <col min="1544" max="1544" width="11" bestFit="1" customWidth="1"/>
    <col min="1545" max="1545" width="27" customWidth="1"/>
    <col min="1546" max="1546" width="10.5" customWidth="1"/>
    <col min="1547" max="1547" width="11.6640625" customWidth="1"/>
    <col min="1548" max="1548" width="25.33203125" customWidth="1"/>
    <col min="1549" max="1549" width="8.6640625" customWidth="1"/>
    <col min="1794" max="1794" width="5.5" customWidth="1"/>
    <col min="1795" max="1795" width="29.33203125" customWidth="1"/>
    <col min="1796" max="1796" width="13.83203125" customWidth="1"/>
    <col min="1797" max="1797" width="11.83203125" customWidth="1"/>
    <col min="1798" max="1798" width="12" customWidth="1"/>
    <col min="1799" max="1799" width="13.1640625" customWidth="1"/>
    <col min="1800" max="1800" width="11" bestFit="1" customWidth="1"/>
    <col min="1801" max="1801" width="27" customWidth="1"/>
    <col min="1802" max="1802" width="10.5" customWidth="1"/>
    <col min="1803" max="1803" width="11.6640625" customWidth="1"/>
    <col min="1804" max="1804" width="25.33203125" customWidth="1"/>
    <col min="1805" max="1805" width="8.6640625" customWidth="1"/>
    <col min="2050" max="2050" width="5.5" customWidth="1"/>
    <col min="2051" max="2051" width="29.33203125" customWidth="1"/>
    <col min="2052" max="2052" width="13.83203125" customWidth="1"/>
    <col min="2053" max="2053" width="11.83203125" customWidth="1"/>
    <col min="2054" max="2054" width="12" customWidth="1"/>
    <col min="2055" max="2055" width="13.1640625" customWidth="1"/>
    <col min="2056" max="2056" width="11" bestFit="1" customWidth="1"/>
    <col min="2057" max="2057" width="27" customWidth="1"/>
    <col min="2058" max="2058" width="10.5" customWidth="1"/>
    <col min="2059" max="2059" width="11.6640625" customWidth="1"/>
    <col min="2060" max="2060" width="25.33203125" customWidth="1"/>
    <col min="2061" max="2061" width="8.6640625" customWidth="1"/>
    <col min="2306" max="2306" width="5.5" customWidth="1"/>
    <col min="2307" max="2307" width="29.33203125" customWidth="1"/>
    <col min="2308" max="2308" width="13.83203125" customWidth="1"/>
    <col min="2309" max="2309" width="11.83203125" customWidth="1"/>
    <col min="2310" max="2310" width="12" customWidth="1"/>
    <col min="2311" max="2311" width="13.1640625" customWidth="1"/>
    <col min="2312" max="2312" width="11" bestFit="1" customWidth="1"/>
    <col min="2313" max="2313" width="27" customWidth="1"/>
    <col min="2314" max="2314" width="10.5" customWidth="1"/>
    <col min="2315" max="2315" width="11.6640625" customWidth="1"/>
    <col min="2316" max="2316" width="25.33203125" customWidth="1"/>
    <col min="2317" max="2317" width="8.6640625" customWidth="1"/>
    <col min="2562" max="2562" width="5.5" customWidth="1"/>
    <col min="2563" max="2563" width="29.33203125" customWidth="1"/>
    <col min="2564" max="2564" width="13.83203125" customWidth="1"/>
    <col min="2565" max="2565" width="11.83203125" customWidth="1"/>
    <col min="2566" max="2566" width="12" customWidth="1"/>
    <col min="2567" max="2567" width="13.1640625" customWidth="1"/>
    <col min="2568" max="2568" width="11" bestFit="1" customWidth="1"/>
    <col min="2569" max="2569" width="27" customWidth="1"/>
    <col min="2570" max="2570" width="10.5" customWidth="1"/>
    <col min="2571" max="2571" width="11.6640625" customWidth="1"/>
    <col min="2572" max="2572" width="25.33203125" customWidth="1"/>
    <col min="2573" max="2573" width="8.6640625" customWidth="1"/>
    <col min="2818" max="2818" width="5.5" customWidth="1"/>
    <col min="2819" max="2819" width="29.33203125" customWidth="1"/>
    <col min="2820" max="2820" width="13.83203125" customWidth="1"/>
    <col min="2821" max="2821" width="11.83203125" customWidth="1"/>
    <col min="2822" max="2822" width="12" customWidth="1"/>
    <col min="2823" max="2823" width="13.1640625" customWidth="1"/>
    <col min="2824" max="2824" width="11" bestFit="1" customWidth="1"/>
    <col min="2825" max="2825" width="27" customWidth="1"/>
    <col min="2826" max="2826" width="10.5" customWidth="1"/>
    <col min="2827" max="2827" width="11.6640625" customWidth="1"/>
    <col min="2828" max="2828" width="25.33203125" customWidth="1"/>
    <col min="2829" max="2829" width="8.6640625" customWidth="1"/>
    <col min="3074" max="3074" width="5.5" customWidth="1"/>
    <col min="3075" max="3075" width="29.33203125" customWidth="1"/>
    <col min="3076" max="3076" width="13.83203125" customWidth="1"/>
    <col min="3077" max="3077" width="11.83203125" customWidth="1"/>
    <col min="3078" max="3078" width="12" customWidth="1"/>
    <col min="3079" max="3079" width="13.1640625" customWidth="1"/>
    <col min="3080" max="3080" width="11" bestFit="1" customWidth="1"/>
    <col min="3081" max="3081" width="27" customWidth="1"/>
    <col min="3082" max="3082" width="10.5" customWidth="1"/>
    <col min="3083" max="3083" width="11.6640625" customWidth="1"/>
    <col min="3084" max="3084" width="25.33203125" customWidth="1"/>
    <col min="3085" max="3085" width="8.6640625" customWidth="1"/>
    <col min="3330" max="3330" width="5.5" customWidth="1"/>
    <col min="3331" max="3331" width="29.33203125" customWidth="1"/>
    <col min="3332" max="3332" width="13.83203125" customWidth="1"/>
    <col min="3333" max="3333" width="11.83203125" customWidth="1"/>
    <col min="3334" max="3334" width="12" customWidth="1"/>
    <col min="3335" max="3335" width="13.1640625" customWidth="1"/>
    <col min="3336" max="3336" width="11" bestFit="1" customWidth="1"/>
    <col min="3337" max="3337" width="27" customWidth="1"/>
    <col min="3338" max="3338" width="10.5" customWidth="1"/>
    <col min="3339" max="3339" width="11.6640625" customWidth="1"/>
    <col min="3340" max="3340" width="25.33203125" customWidth="1"/>
    <col min="3341" max="3341" width="8.6640625" customWidth="1"/>
    <col min="3586" max="3586" width="5.5" customWidth="1"/>
    <col min="3587" max="3587" width="29.33203125" customWidth="1"/>
    <col min="3588" max="3588" width="13.83203125" customWidth="1"/>
    <col min="3589" max="3589" width="11.83203125" customWidth="1"/>
    <col min="3590" max="3590" width="12" customWidth="1"/>
    <col min="3591" max="3591" width="13.1640625" customWidth="1"/>
    <col min="3592" max="3592" width="11" bestFit="1" customWidth="1"/>
    <col min="3593" max="3593" width="27" customWidth="1"/>
    <col min="3594" max="3594" width="10.5" customWidth="1"/>
    <col min="3595" max="3595" width="11.6640625" customWidth="1"/>
    <col min="3596" max="3596" width="25.33203125" customWidth="1"/>
    <col min="3597" max="3597" width="8.6640625" customWidth="1"/>
    <col min="3842" max="3842" width="5.5" customWidth="1"/>
    <col min="3843" max="3843" width="29.33203125" customWidth="1"/>
    <col min="3844" max="3844" width="13.83203125" customWidth="1"/>
    <col min="3845" max="3845" width="11.83203125" customWidth="1"/>
    <col min="3846" max="3846" width="12" customWidth="1"/>
    <col min="3847" max="3847" width="13.1640625" customWidth="1"/>
    <col min="3848" max="3848" width="11" bestFit="1" customWidth="1"/>
    <col min="3849" max="3849" width="27" customWidth="1"/>
    <col min="3850" max="3850" width="10.5" customWidth="1"/>
    <col min="3851" max="3851" width="11.6640625" customWidth="1"/>
    <col min="3852" max="3852" width="25.33203125" customWidth="1"/>
    <col min="3853" max="3853" width="8.6640625" customWidth="1"/>
    <col min="4098" max="4098" width="5.5" customWidth="1"/>
    <col min="4099" max="4099" width="29.33203125" customWidth="1"/>
    <col min="4100" max="4100" width="13.83203125" customWidth="1"/>
    <col min="4101" max="4101" width="11.83203125" customWidth="1"/>
    <col min="4102" max="4102" width="12" customWidth="1"/>
    <col min="4103" max="4103" width="13.1640625" customWidth="1"/>
    <col min="4104" max="4104" width="11" bestFit="1" customWidth="1"/>
    <col min="4105" max="4105" width="27" customWidth="1"/>
    <col min="4106" max="4106" width="10.5" customWidth="1"/>
    <col min="4107" max="4107" width="11.6640625" customWidth="1"/>
    <col min="4108" max="4108" width="25.33203125" customWidth="1"/>
    <col min="4109" max="4109" width="8.6640625" customWidth="1"/>
    <col min="4354" max="4354" width="5.5" customWidth="1"/>
    <col min="4355" max="4355" width="29.33203125" customWidth="1"/>
    <col min="4356" max="4356" width="13.83203125" customWidth="1"/>
    <col min="4357" max="4357" width="11.83203125" customWidth="1"/>
    <col min="4358" max="4358" width="12" customWidth="1"/>
    <col min="4359" max="4359" width="13.1640625" customWidth="1"/>
    <col min="4360" max="4360" width="11" bestFit="1" customWidth="1"/>
    <col min="4361" max="4361" width="27" customWidth="1"/>
    <col min="4362" max="4362" width="10.5" customWidth="1"/>
    <col min="4363" max="4363" width="11.6640625" customWidth="1"/>
    <col min="4364" max="4364" width="25.33203125" customWidth="1"/>
    <col min="4365" max="4365" width="8.6640625" customWidth="1"/>
    <col min="4610" max="4610" width="5.5" customWidth="1"/>
    <col min="4611" max="4611" width="29.33203125" customWidth="1"/>
    <col min="4612" max="4612" width="13.83203125" customWidth="1"/>
    <col min="4613" max="4613" width="11.83203125" customWidth="1"/>
    <col min="4614" max="4614" width="12" customWidth="1"/>
    <col min="4615" max="4615" width="13.1640625" customWidth="1"/>
    <col min="4616" max="4616" width="11" bestFit="1" customWidth="1"/>
    <col min="4617" max="4617" width="27" customWidth="1"/>
    <col min="4618" max="4618" width="10.5" customWidth="1"/>
    <col min="4619" max="4619" width="11.6640625" customWidth="1"/>
    <col min="4620" max="4620" width="25.33203125" customWidth="1"/>
    <col min="4621" max="4621" width="8.6640625" customWidth="1"/>
    <col min="4866" max="4866" width="5.5" customWidth="1"/>
    <col min="4867" max="4867" width="29.33203125" customWidth="1"/>
    <col min="4868" max="4868" width="13.83203125" customWidth="1"/>
    <col min="4869" max="4869" width="11.83203125" customWidth="1"/>
    <col min="4870" max="4870" width="12" customWidth="1"/>
    <col min="4871" max="4871" width="13.1640625" customWidth="1"/>
    <col min="4872" max="4872" width="11" bestFit="1" customWidth="1"/>
    <col min="4873" max="4873" width="27" customWidth="1"/>
    <col min="4874" max="4874" width="10.5" customWidth="1"/>
    <col min="4875" max="4875" width="11.6640625" customWidth="1"/>
    <col min="4876" max="4876" width="25.33203125" customWidth="1"/>
    <col min="4877" max="4877" width="8.6640625" customWidth="1"/>
    <col min="5122" max="5122" width="5.5" customWidth="1"/>
    <col min="5123" max="5123" width="29.33203125" customWidth="1"/>
    <col min="5124" max="5124" width="13.83203125" customWidth="1"/>
    <col min="5125" max="5125" width="11.83203125" customWidth="1"/>
    <col min="5126" max="5126" width="12" customWidth="1"/>
    <col min="5127" max="5127" width="13.1640625" customWidth="1"/>
    <col min="5128" max="5128" width="11" bestFit="1" customWidth="1"/>
    <col min="5129" max="5129" width="27" customWidth="1"/>
    <col min="5130" max="5130" width="10.5" customWidth="1"/>
    <col min="5131" max="5131" width="11.6640625" customWidth="1"/>
    <col min="5132" max="5132" width="25.33203125" customWidth="1"/>
    <col min="5133" max="5133" width="8.6640625" customWidth="1"/>
    <col min="5378" max="5378" width="5.5" customWidth="1"/>
    <col min="5379" max="5379" width="29.33203125" customWidth="1"/>
    <col min="5380" max="5380" width="13.83203125" customWidth="1"/>
    <col min="5381" max="5381" width="11.83203125" customWidth="1"/>
    <col min="5382" max="5382" width="12" customWidth="1"/>
    <col min="5383" max="5383" width="13.1640625" customWidth="1"/>
    <col min="5384" max="5384" width="11" bestFit="1" customWidth="1"/>
    <col min="5385" max="5385" width="27" customWidth="1"/>
    <col min="5386" max="5386" width="10.5" customWidth="1"/>
    <col min="5387" max="5387" width="11.6640625" customWidth="1"/>
    <col min="5388" max="5388" width="25.33203125" customWidth="1"/>
    <col min="5389" max="5389" width="8.6640625" customWidth="1"/>
    <col min="5634" max="5634" width="5.5" customWidth="1"/>
    <col min="5635" max="5635" width="29.33203125" customWidth="1"/>
    <col min="5636" max="5636" width="13.83203125" customWidth="1"/>
    <col min="5637" max="5637" width="11.83203125" customWidth="1"/>
    <col min="5638" max="5638" width="12" customWidth="1"/>
    <col min="5639" max="5639" width="13.1640625" customWidth="1"/>
    <col min="5640" max="5640" width="11" bestFit="1" customWidth="1"/>
    <col min="5641" max="5641" width="27" customWidth="1"/>
    <col min="5642" max="5642" width="10.5" customWidth="1"/>
    <col min="5643" max="5643" width="11.6640625" customWidth="1"/>
    <col min="5644" max="5644" width="25.33203125" customWidth="1"/>
    <col min="5645" max="5645" width="8.6640625" customWidth="1"/>
    <col min="5890" max="5890" width="5.5" customWidth="1"/>
    <col min="5891" max="5891" width="29.33203125" customWidth="1"/>
    <col min="5892" max="5892" width="13.83203125" customWidth="1"/>
    <col min="5893" max="5893" width="11.83203125" customWidth="1"/>
    <col min="5894" max="5894" width="12" customWidth="1"/>
    <col min="5895" max="5895" width="13.1640625" customWidth="1"/>
    <col min="5896" max="5896" width="11" bestFit="1" customWidth="1"/>
    <col min="5897" max="5897" width="27" customWidth="1"/>
    <col min="5898" max="5898" width="10.5" customWidth="1"/>
    <col min="5899" max="5899" width="11.6640625" customWidth="1"/>
    <col min="5900" max="5900" width="25.33203125" customWidth="1"/>
    <col min="5901" max="5901" width="8.6640625" customWidth="1"/>
    <col min="6146" max="6146" width="5.5" customWidth="1"/>
    <col min="6147" max="6147" width="29.33203125" customWidth="1"/>
    <col min="6148" max="6148" width="13.83203125" customWidth="1"/>
    <col min="6149" max="6149" width="11.83203125" customWidth="1"/>
    <col min="6150" max="6150" width="12" customWidth="1"/>
    <col min="6151" max="6151" width="13.1640625" customWidth="1"/>
    <col min="6152" max="6152" width="11" bestFit="1" customWidth="1"/>
    <col min="6153" max="6153" width="27" customWidth="1"/>
    <col min="6154" max="6154" width="10.5" customWidth="1"/>
    <col min="6155" max="6155" width="11.6640625" customWidth="1"/>
    <col min="6156" max="6156" width="25.33203125" customWidth="1"/>
    <col min="6157" max="6157" width="8.6640625" customWidth="1"/>
    <col min="6402" max="6402" width="5.5" customWidth="1"/>
    <col min="6403" max="6403" width="29.33203125" customWidth="1"/>
    <col min="6404" max="6404" width="13.83203125" customWidth="1"/>
    <col min="6405" max="6405" width="11.83203125" customWidth="1"/>
    <col min="6406" max="6406" width="12" customWidth="1"/>
    <col min="6407" max="6407" width="13.1640625" customWidth="1"/>
    <col min="6408" max="6408" width="11" bestFit="1" customWidth="1"/>
    <col min="6409" max="6409" width="27" customWidth="1"/>
    <col min="6410" max="6410" width="10.5" customWidth="1"/>
    <col min="6411" max="6411" width="11.6640625" customWidth="1"/>
    <col min="6412" max="6412" width="25.33203125" customWidth="1"/>
    <col min="6413" max="6413" width="8.6640625" customWidth="1"/>
    <col min="6658" max="6658" width="5.5" customWidth="1"/>
    <col min="6659" max="6659" width="29.33203125" customWidth="1"/>
    <col min="6660" max="6660" width="13.83203125" customWidth="1"/>
    <col min="6661" max="6661" width="11.83203125" customWidth="1"/>
    <col min="6662" max="6662" width="12" customWidth="1"/>
    <col min="6663" max="6663" width="13.1640625" customWidth="1"/>
    <col min="6664" max="6664" width="11" bestFit="1" customWidth="1"/>
    <col min="6665" max="6665" width="27" customWidth="1"/>
    <col min="6666" max="6666" width="10.5" customWidth="1"/>
    <col min="6667" max="6667" width="11.6640625" customWidth="1"/>
    <col min="6668" max="6668" width="25.33203125" customWidth="1"/>
    <col min="6669" max="6669" width="8.6640625" customWidth="1"/>
    <col min="6914" max="6914" width="5.5" customWidth="1"/>
    <col min="6915" max="6915" width="29.33203125" customWidth="1"/>
    <col min="6916" max="6916" width="13.83203125" customWidth="1"/>
    <col min="6917" max="6917" width="11.83203125" customWidth="1"/>
    <col min="6918" max="6918" width="12" customWidth="1"/>
    <col min="6919" max="6919" width="13.1640625" customWidth="1"/>
    <col min="6920" max="6920" width="11" bestFit="1" customWidth="1"/>
    <col min="6921" max="6921" width="27" customWidth="1"/>
    <col min="6922" max="6922" width="10.5" customWidth="1"/>
    <col min="6923" max="6923" width="11.6640625" customWidth="1"/>
    <col min="6924" max="6924" width="25.33203125" customWidth="1"/>
    <col min="6925" max="6925" width="8.6640625" customWidth="1"/>
    <col min="7170" max="7170" width="5.5" customWidth="1"/>
    <col min="7171" max="7171" width="29.33203125" customWidth="1"/>
    <col min="7172" max="7172" width="13.83203125" customWidth="1"/>
    <col min="7173" max="7173" width="11.83203125" customWidth="1"/>
    <col min="7174" max="7174" width="12" customWidth="1"/>
    <col min="7175" max="7175" width="13.1640625" customWidth="1"/>
    <col min="7176" max="7176" width="11" bestFit="1" customWidth="1"/>
    <col min="7177" max="7177" width="27" customWidth="1"/>
    <col min="7178" max="7178" width="10.5" customWidth="1"/>
    <col min="7179" max="7179" width="11.6640625" customWidth="1"/>
    <col min="7180" max="7180" width="25.33203125" customWidth="1"/>
    <col min="7181" max="7181" width="8.6640625" customWidth="1"/>
    <col min="7426" max="7426" width="5.5" customWidth="1"/>
    <col min="7427" max="7427" width="29.33203125" customWidth="1"/>
    <col min="7428" max="7428" width="13.83203125" customWidth="1"/>
    <col min="7429" max="7429" width="11.83203125" customWidth="1"/>
    <col min="7430" max="7430" width="12" customWidth="1"/>
    <col min="7431" max="7431" width="13.1640625" customWidth="1"/>
    <col min="7432" max="7432" width="11" bestFit="1" customWidth="1"/>
    <col min="7433" max="7433" width="27" customWidth="1"/>
    <col min="7434" max="7434" width="10.5" customWidth="1"/>
    <col min="7435" max="7435" width="11.6640625" customWidth="1"/>
    <col min="7436" max="7436" width="25.33203125" customWidth="1"/>
    <col min="7437" max="7437" width="8.6640625" customWidth="1"/>
    <col min="7682" max="7682" width="5.5" customWidth="1"/>
    <col min="7683" max="7683" width="29.33203125" customWidth="1"/>
    <col min="7684" max="7684" width="13.83203125" customWidth="1"/>
    <col min="7685" max="7685" width="11.83203125" customWidth="1"/>
    <col min="7686" max="7686" width="12" customWidth="1"/>
    <col min="7687" max="7687" width="13.1640625" customWidth="1"/>
    <col min="7688" max="7688" width="11" bestFit="1" customWidth="1"/>
    <col min="7689" max="7689" width="27" customWidth="1"/>
    <col min="7690" max="7690" width="10.5" customWidth="1"/>
    <col min="7691" max="7691" width="11.6640625" customWidth="1"/>
    <col min="7692" max="7692" width="25.33203125" customWidth="1"/>
    <col min="7693" max="7693" width="8.6640625" customWidth="1"/>
    <col min="7938" max="7938" width="5.5" customWidth="1"/>
    <col min="7939" max="7939" width="29.33203125" customWidth="1"/>
    <col min="7940" max="7940" width="13.83203125" customWidth="1"/>
    <col min="7941" max="7941" width="11.83203125" customWidth="1"/>
    <col min="7942" max="7942" width="12" customWidth="1"/>
    <col min="7943" max="7943" width="13.1640625" customWidth="1"/>
    <col min="7944" max="7944" width="11" bestFit="1" customWidth="1"/>
    <col min="7945" max="7945" width="27" customWidth="1"/>
    <col min="7946" max="7946" width="10.5" customWidth="1"/>
    <col min="7947" max="7947" width="11.6640625" customWidth="1"/>
    <col min="7948" max="7948" width="25.33203125" customWidth="1"/>
    <col min="7949" max="7949" width="8.6640625" customWidth="1"/>
    <col min="8194" max="8194" width="5.5" customWidth="1"/>
    <col min="8195" max="8195" width="29.33203125" customWidth="1"/>
    <col min="8196" max="8196" width="13.83203125" customWidth="1"/>
    <col min="8197" max="8197" width="11.83203125" customWidth="1"/>
    <col min="8198" max="8198" width="12" customWidth="1"/>
    <col min="8199" max="8199" width="13.1640625" customWidth="1"/>
    <col min="8200" max="8200" width="11" bestFit="1" customWidth="1"/>
    <col min="8201" max="8201" width="27" customWidth="1"/>
    <col min="8202" max="8202" width="10.5" customWidth="1"/>
    <col min="8203" max="8203" width="11.6640625" customWidth="1"/>
    <col min="8204" max="8204" width="25.33203125" customWidth="1"/>
    <col min="8205" max="8205" width="8.6640625" customWidth="1"/>
    <col min="8450" max="8450" width="5.5" customWidth="1"/>
    <col min="8451" max="8451" width="29.33203125" customWidth="1"/>
    <col min="8452" max="8452" width="13.83203125" customWidth="1"/>
    <col min="8453" max="8453" width="11.83203125" customWidth="1"/>
    <col min="8454" max="8454" width="12" customWidth="1"/>
    <col min="8455" max="8455" width="13.1640625" customWidth="1"/>
    <col min="8456" max="8456" width="11" bestFit="1" customWidth="1"/>
    <col min="8457" max="8457" width="27" customWidth="1"/>
    <col min="8458" max="8458" width="10.5" customWidth="1"/>
    <col min="8459" max="8459" width="11.6640625" customWidth="1"/>
    <col min="8460" max="8460" width="25.33203125" customWidth="1"/>
    <col min="8461" max="8461" width="8.6640625" customWidth="1"/>
    <col min="8706" max="8706" width="5.5" customWidth="1"/>
    <col min="8707" max="8707" width="29.33203125" customWidth="1"/>
    <col min="8708" max="8708" width="13.83203125" customWidth="1"/>
    <col min="8709" max="8709" width="11.83203125" customWidth="1"/>
    <col min="8710" max="8710" width="12" customWidth="1"/>
    <col min="8711" max="8711" width="13.1640625" customWidth="1"/>
    <col min="8712" max="8712" width="11" bestFit="1" customWidth="1"/>
    <col min="8713" max="8713" width="27" customWidth="1"/>
    <col min="8714" max="8714" width="10.5" customWidth="1"/>
    <col min="8715" max="8715" width="11.6640625" customWidth="1"/>
    <col min="8716" max="8716" width="25.33203125" customWidth="1"/>
    <col min="8717" max="8717" width="8.6640625" customWidth="1"/>
    <col min="8962" max="8962" width="5.5" customWidth="1"/>
    <col min="8963" max="8963" width="29.33203125" customWidth="1"/>
    <col min="8964" max="8964" width="13.83203125" customWidth="1"/>
    <col min="8965" max="8965" width="11.83203125" customWidth="1"/>
    <col min="8966" max="8966" width="12" customWidth="1"/>
    <col min="8967" max="8967" width="13.1640625" customWidth="1"/>
    <col min="8968" max="8968" width="11" bestFit="1" customWidth="1"/>
    <col min="8969" max="8969" width="27" customWidth="1"/>
    <col min="8970" max="8970" width="10.5" customWidth="1"/>
    <col min="8971" max="8971" width="11.6640625" customWidth="1"/>
    <col min="8972" max="8972" width="25.33203125" customWidth="1"/>
    <col min="8973" max="8973" width="8.6640625" customWidth="1"/>
    <col min="9218" max="9218" width="5.5" customWidth="1"/>
    <col min="9219" max="9219" width="29.33203125" customWidth="1"/>
    <col min="9220" max="9220" width="13.83203125" customWidth="1"/>
    <col min="9221" max="9221" width="11.83203125" customWidth="1"/>
    <col min="9222" max="9222" width="12" customWidth="1"/>
    <col min="9223" max="9223" width="13.1640625" customWidth="1"/>
    <col min="9224" max="9224" width="11" bestFit="1" customWidth="1"/>
    <col min="9225" max="9225" width="27" customWidth="1"/>
    <col min="9226" max="9226" width="10.5" customWidth="1"/>
    <col min="9227" max="9227" width="11.6640625" customWidth="1"/>
    <col min="9228" max="9228" width="25.33203125" customWidth="1"/>
    <col min="9229" max="9229" width="8.6640625" customWidth="1"/>
    <col min="9474" max="9474" width="5.5" customWidth="1"/>
    <col min="9475" max="9475" width="29.33203125" customWidth="1"/>
    <col min="9476" max="9476" width="13.83203125" customWidth="1"/>
    <col min="9477" max="9477" width="11.83203125" customWidth="1"/>
    <col min="9478" max="9478" width="12" customWidth="1"/>
    <col min="9479" max="9479" width="13.1640625" customWidth="1"/>
    <col min="9480" max="9480" width="11" bestFit="1" customWidth="1"/>
    <col min="9481" max="9481" width="27" customWidth="1"/>
    <col min="9482" max="9482" width="10.5" customWidth="1"/>
    <col min="9483" max="9483" width="11.6640625" customWidth="1"/>
    <col min="9484" max="9484" width="25.33203125" customWidth="1"/>
    <col min="9485" max="9485" width="8.6640625" customWidth="1"/>
    <col min="9730" max="9730" width="5.5" customWidth="1"/>
    <col min="9731" max="9731" width="29.33203125" customWidth="1"/>
    <col min="9732" max="9732" width="13.83203125" customWidth="1"/>
    <col min="9733" max="9733" width="11.83203125" customWidth="1"/>
    <col min="9734" max="9734" width="12" customWidth="1"/>
    <col min="9735" max="9735" width="13.1640625" customWidth="1"/>
    <col min="9736" max="9736" width="11" bestFit="1" customWidth="1"/>
    <col min="9737" max="9737" width="27" customWidth="1"/>
    <col min="9738" max="9738" width="10.5" customWidth="1"/>
    <col min="9739" max="9739" width="11.6640625" customWidth="1"/>
    <col min="9740" max="9740" width="25.33203125" customWidth="1"/>
    <col min="9741" max="9741" width="8.6640625" customWidth="1"/>
    <col min="9986" max="9986" width="5.5" customWidth="1"/>
    <col min="9987" max="9987" width="29.33203125" customWidth="1"/>
    <col min="9988" max="9988" width="13.83203125" customWidth="1"/>
    <col min="9989" max="9989" width="11.83203125" customWidth="1"/>
    <col min="9990" max="9990" width="12" customWidth="1"/>
    <col min="9991" max="9991" width="13.1640625" customWidth="1"/>
    <col min="9992" max="9992" width="11" bestFit="1" customWidth="1"/>
    <col min="9993" max="9993" width="27" customWidth="1"/>
    <col min="9994" max="9994" width="10.5" customWidth="1"/>
    <col min="9995" max="9995" width="11.6640625" customWidth="1"/>
    <col min="9996" max="9996" width="25.33203125" customWidth="1"/>
    <col min="9997" max="9997" width="8.6640625" customWidth="1"/>
    <col min="10242" max="10242" width="5.5" customWidth="1"/>
    <col min="10243" max="10243" width="29.33203125" customWidth="1"/>
    <col min="10244" max="10244" width="13.83203125" customWidth="1"/>
    <col min="10245" max="10245" width="11.83203125" customWidth="1"/>
    <col min="10246" max="10246" width="12" customWidth="1"/>
    <col min="10247" max="10247" width="13.1640625" customWidth="1"/>
    <col min="10248" max="10248" width="11" bestFit="1" customWidth="1"/>
    <col min="10249" max="10249" width="27" customWidth="1"/>
    <col min="10250" max="10250" width="10.5" customWidth="1"/>
    <col min="10251" max="10251" width="11.6640625" customWidth="1"/>
    <col min="10252" max="10252" width="25.33203125" customWidth="1"/>
    <col min="10253" max="10253" width="8.6640625" customWidth="1"/>
    <col min="10498" max="10498" width="5.5" customWidth="1"/>
    <col min="10499" max="10499" width="29.33203125" customWidth="1"/>
    <col min="10500" max="10500" width="13.83203125" customWidth="1"/>
    <col min="10501" max="10501" width="11.83203125" customWidth="1"/>
    <col min="10502" max="10502" width="12" customWidth="1"/>
    <col min="10503" max="10503" width="13.1640625" customWidth="1"/>
    <col min="10504" max="10504" width="11" bestFit="1" customWidth="1"/>
    <col min="10505" max="10505" width="27" customWidth="1"/>
    <col min="10506" max="10506" width="10.5" customWidth="1"/>
    <col min="10507" max="10507" width="11.6640625" customWidth="1"/>
    <col min="10508" max="10508" width="25.33203125" customWidth="1"/>
    <col min="10509" max="10509" width="8.6640625" customWidth="1"/>
    <col min="10754" max="10754" width="5.5" customWidth="1"/>
    <col min="10755" max="10755" width="29.33203125" customWidth="1"/>
    <col min="10756" max="10756" width="13.83203125" customWidth="1"/>
    <col min="10757" max="10757" width="11.83203125" customWidth="1"/>
    <col min="10758" max="10758" width="12" customWidth="1"/>
    <col min="10759" max="10759" width="13.1640625" customWidth="1"/>
    <col min="10760" max="10760" width="11" bestFit="1" customWidth="1"/>
    <col min="10761" max="10761" width="27" customWidth="1"/>
    <col min="10762" max="10762" width="10.5" customWidth="1"/>
    <col min="10763" max="10763" width="11.6640625" customWidth="1"/>
    <col min="10764" max="10764" width="25.33203125" customWidth="1"/>
    <col min="10765" max="10765" width="8.6640625" customWidth="1"/>
    <col min="11010" max="11010" width="5.5" customWidth="1"/>
    <col min="11011" max="11011" width="29.33203125" customWidth="1"/>
    <col min="11012" max="11012" width="13.83203125" customWidth="1"/>
    <col min="11013" max="11013" width="11.83203125" customWidth="1"/>
    <col min="11014" max="11014" width="12" customWidth="1"/>
    <col min="11015" max="11015" width="13.1640625" customWidth="1"/>
    <col min="11016" max="11016" width="11" bestFit="1" customWidth="1"/>
    <col min="11017" max="11017" width="27" customWidth="1"/>
    <col min="11018" max="11018" width="10.5" customWidth="1"/>
    <col min="11019" max="11019" width="11.6640625" customWidth="1"/>
    <col min="11020" max="11020" width="25.33203125" customWidth="1"/>
    <col min="11021" max="11021" width="8.6640625" customWidth="1"/>
    <col min="11266" max="11266" width="5.5" customWidth="1"/>
    <col min="11267" max="11267" width="29.33203125" customWidth="1"/>
    <col min="11268" max="11268" width="13.83203125" customWidth="1"/>
    <col min="11269" max="11269" width="11.83203125" customWidth="1"/>
    <col min="11270" max="11270" width="12" customWidth="1"/>
    <col min="11271" max="11271" width="13.1640625" customWidth="1"/>
    <col min="11272" max="11272" width="11" bestFit="1" customWidth="1"/>
    <col min="11273" max="11273" width="27" customWidth="1"/>
    <col min="11274" max="11274" width="10.5" customWidth="1"/>
    <col min="11275" max="11275" width="11.6640625" customWidth="1"/>
    <col min="11276" max="11276" width="25.33203125" customWidth="1"/>
    <col min="11277" max="11277" width="8.6640625" customWidth="1"/>
    <col min="11522" max="11522" width="5.5" customWidth="1"/>
    <col min="11523" max="11523" width="29.33203125" customWidth="1"/>
    <col min="11524" max="11524" width="13.83203125" customWidth="1"/>
    <col min="11525" max="11525" width="11.83203125" customWidth="1"/>
    <col min="11526" max="11526" width="12" customWidth="1"/>
    <col min="11527" max="11527" width="13.1640625" customWidth="1"/>
    <col min="11528" max="11528" width="11" bestFit="1" customWidth="1"/>
    <col min="11529" max="11529" width="27" customWidth="1"/>
    <col min="11530" max="11530" width="10.5" customWidth="1"/>
    <col min="11531" max="11531" width="11.6640625" customWidth="1"/>
    <col min="11532" max="11532" width="25.33203125" customWidth="1"/>
    <col min="11533" max="11533" width="8.6640625" customWidth="1"/>
    <col min="11778" max="11778" width="5.5" customWidth="1"/>
    <col min="11779" max="11779" width="29.33203125" customWidth="1"/>
    <col min="11780" max="11780" width="13.83203125" customWidth="1"/>
    <col min="11781" max="11781" width="11.83203125" customWidth="1"/>
    <col min="11782" max="11782" width="12" customWidth="1"/>
    <col min="11783" max="11783" width="13.1640625" customWidth="1"/>
    <col min="11784" max="11784" width="11" bestFit="1" customWidth="1"/>
    <col min="11785" max="11785" width="27" customWidth="1"/>
    <col min="11786" max="11786" width="10.5" customWidth="1"/>
    <col min="11787" max="11787" width="11.6640625" customWidth="1"/>
    <col min="11788" max="11788" width="25.33203125" customWidth="1"/>
    <col min="11789" max="11789" width="8.6640625" customWidth="1"/>
    <col min="12034" max="12034" width="5.5" customWidth="1"/>
    <col min="12035" max="12035" width="29.33203125" customWidth="1"/>
    <col min="12036" max="12036" width="13.83203125" customWidth="1"/>
    <col min="12037" max="12037" width="11.83203125" customWidth="1"/>
    <col min="12038" max="12038" width="12" customWidth="1"/>
    <col min="12039" max="12039" width="13.1640625" customWidth="1"/>
    <col min="12040" max="12040" width="11" bestFit="1" customWidth="1"/>
    <col min="12041" max="12041" width="27" customWidth="1"/>
    <col min="12042" max="12042" width="10.5" customWidth="1"/>
    <col min="12043" max="12043" width="11.6640625" customWidth="1"/>
    <col min="12044" max="12044" width="25.33203125" customWidth="1"/>
    <col min="12045" max="12045" width="8.6640625" customWidth="1"/>
    <col min="12290" max="12290" width="5.5" customWidth="1"/>
    <col min="12291" max="12291" width="29.33203125" customWidth="1"/>
    <col min="12292" max="12292" width="13.83203125" customWidth="1"/>
    <col min="12293" max="12293" width="11.83203125" customWidth="1"/>
    <col min="12294" max="12294" width="12" customWidth="1"/>
    <col min="12295" max="12295" width="13.1640625" customWidth="1"/>
    <col min="12296" max="12296" width="11" bestFit="1" customWidth="1"/>
    <col min="12297" max="12297" width="27" customWidth="1"/>
    <col min="12298" max="12298" width="10.5" customWidth="1"/>
    <col min="12299" max="12299" width="11.6640625" customWidth="1"/>
    <col min="12300" max="12300" width="25.33203125" customWidth="1"/>
    <col min="12301" max="12301" width="8.6640625" customWidth="1"/>
    <col min="12546" max="12546" width="5.5" customWidth="1"/>
    <col min="12547" max="12547" width="29.33203125" customWidth="1"/>
    <col min="12548" max="12548" width="13.83203125" customWidth="1"/>
    <col min="12549" max="12549" width="11.83203125" customWidth="1"/>
    <col min="12550" max="12550" width="12" customWidth="1"/>
    <col min="12551" max="12551" width="13.1640625" customWidth="1"/>
    <col min="12552" max="12552" width="11" bestFit="1" customWidth="1"/>
    <col min="12553" max="12553" width="27" customWidth="1"/>
    <col min="12554" max="12554" width="10.5" customWidth="1"/>
    <col min="12555" max="12555" width="11.6640625" customWidth="1"/>
    <col min="12556" max="12556" width="25.33203125" customWidth="1"/>
    <col min="12557" max="12557" width="8.6640625" customWidth="1"/>
    <col min="12802" max="12802" width="5.5" customWidth="1"/>
    <col min="12803" max="12803" width="29.33203125" customWidth="1"/>
    <col min="12804" max="12804" width="13.83203125" customWidth="1"/>
    <col min="12805" max="12805" width="11.83203125" customWidth="1"/>
    <col min="12806" max="12806" width="12" customWidth="1"/>
    <col min="12807" max="12807" width="13.1640625" customWidth="1"/>
    <col min="12808" max="12808" width="11" bestFit="1" customWidth="1"/>
    <col min="12809" max="12809" width="27" customWidth="1"/>
    <col min="12810" max="12810" width="10.5" customWidth="1"/>
    <col min="12811" max="12811" width="11.6640625" customWidth="1"/>
    <col min="12812" max="12812" width="25.33203125" customWidth="1"/>
    <col min="12813" max="12813" width="8.6640625" customWidth="1"/>
    <col min="13058" max="13058" width="5.5" customWidth="1"/>
    <col min="13059" max="13059" width="29.33203125" customWidth="1"/>
    <col min="13060" max="13060" width="13.83203125" customWidth="1"/>
    <col min="13061" max="13061" width="11.83203125" customWidth="1"/>
    <col min="13062" max="13062" width="12" customWidth="1"/>
    <col min="13063" max="13063" width="13.1640625" customWidth="1"/>
    <col min="13064" max="13064" width="11" bestFit="1" customWidth="1"/>
    <col min="13065" max="13065" width="27" customWidth="1"/>
    <col min="13066" max="13066" width="10.5" customWidth="1"/>
    <col min="13067" max="13067" width="11.6640625" customWidth="1"/>
    <col min="13068" max="13068" width="25.33203125" customWidth="1"/>
    <col min="13069" max="13069" width="8.6640625" customWidth="1"/>
    <col min="13314" max="13314" width="5.5" customWidth="1"/>
    <col min="13315" max="13315" width="29.33203125" customWidth="1"/>
    <col min="13316" max="13316" width="13.83203125" customWidth="1"/>
    <col min="13317" max="13317" width="11.83203125" customWidth="1"/>
    <col min="13318" max="13318" width="12" customWidth="1"/>
    <col min="13319" max="13319" width="13.1640625" customWidth="1"/>
    <col min="13320" max="13320" width="11" bestFit="1" customWidth="1"/>
    <col min="13321" max="13321" width="27" customWidth="1"/>
    <col min="13322" max="13322" width="10.5" customWidth="1"/>
    <col min="13323" max="13323" width="11.6640625" customWidth="1"/>
    <col min="13324" max="13324" width="25.33203125" customWidth="1"/>
    <col min="13325" max="13325" width="8.6640625" customWidth="1"/>
    <col min="13570" max="13570" width="5.5" customWidth="1"/>
    <col min="13571" max="13571" width="29.33203125" customWidth="1"/>
    <col min="13572" max="13572" width="13.83203125" customWidth="1"/>
    <col min="13573" max="13573" width="11.83203125" customWidth="1"/>
    <col min="13574" max="13574" width="12" customWidth="1"/>
    <col min="13575" max="13575" width="13.1640625" customWidth="1"/>
    <col min="13576" max="13576" width="11" bestFit="1" customWidth="1"/>
    <col min="13577" max="13577" width="27" customWidth="1"/>
    <col min="13578" max="13578" width="10.5" customWidth="1"/>
    <col min="13579" max="13579" width="11.6640625" customWidth="1"/>
    <col min="13580" max="13580" width="25.33203125" customWidth="1"/>
    <col min="13581" max="13581" width="8.6640625" customWidth="1"/>
    <col min="13826" max="13826" width="5.5" customWidth="1"/>
    <col min="13827" max="13827" width="29.33203125" customWidth="1"/>
    <col min="13828" max="13828" width="13.83203125" customWidth="1"/>
    <col min="13829" max="13829" width="11.83203125" customWidth="1"/>
    <col min="13830" max="13830" width="12" customWidth="1"/>
    <col min="13831" max="13831" width="13.1640625" customWidth="1"/>
    <col min="13832" max="13832" width="11" bestFit="1" customWidth="1"/>
    <col min="13833" max="13833" width="27" customWidth="1"/>
    <col min="13834" max="13834" width="10.5" customWidth="1"/>
    <col min="13835" max="13835" width="11.6640625" customWidth="1"/>
    <col min="13836" max="13836" width="25.33203125" customWidth="1"/>
    <col min="13837" max="13837" width="8.6640625" customWidth="1"/>
    <col min="14082" max="14082" width="5.5" customWidth="1"/>
    <col min="14083" max="14083" width="29.33203125" customWidth="1"/>
    <col min="14084" max="14084" width="13.83203125" customWidth="1"/>
    <col min="14085" max="14085" width="11.83203125" customWidth="1"/>
    <col min="14086" max="14086" width="12" customWidth="1"/>
    <col min="14087" max="14087" width="13.1640625" customWidth="1"/>
    <col min="14088" max="14088" width="11" bestFit="1" customWidth="1"/>
    <col min="14089" max="14089" width="27" customWidth="1"/>
    <col min="14090" max="14090" width="10.5" customWidth="1"/>
    <col min="14091" max="14091" width="11.6640625" customWidth="1"/>
    <col min="14092" max="14092" width="25.33203125" customWidth="1"/>
    <col min="14093" max="14093" width="8.6640625" customWidth="1"/>
    <col min="14338" max="14338" width="5.5" customWidth="1"/>
    <col min="14339" max="14339" width="29.33203125" customWidth="1"/>
    <col min="14340" max="14340" width="13.83203125" customWidth="1"/>
    <col min="14341" max="14341" width="11.83203125" customWidth="1"/>
    <col min="14342" max="14342" width="12" customWidth="1"/>
    <col min="14343" max="14343" width="13.1640625" customWidth="1"/>
    <col min="14344" max="14344" width="11" bestFit="1" customWidth="1"/>
    <col min="14345" max="14345" width="27" customWidth="1"/>
    <col min="14346" max="14346" width="10.5" customWidth="1"/>
    <col min="14347" max="14347" width="11.6640625" customWidth="1"/>
    <col min="14348" max="14348" width="25.33203125" customWidth="1"/>
    <col min="14349" max="14349" width="8.6640625" customWidth="1"/>
    <col min="14594" max="14594" width="5.5" customWidth="1"/>
    <col min="14595" max="14595" width="29.33203125" customWidth="1"/>
    <col min="14596" max="14596" width="13.83203125" customWidth="1"/>
    <col min="14597" max="14597" width="11.83203125" customWidth="1"/>
    <col min="14598" max="14598" width="12" customWidth="1"/>
    <col min="14599" max="14599" width="13.1640625" customWidth="1"/>
    <col min="14600" max="14600" width="11" bestFit="1" customWidth="1"/>
    <col min="14601" max="14601" width="27" customWidth="1"/>
    <col min="14602" max="14602" width="10.5" customWidth="1"/>
    <col min="14603" max="14603" width="11.6640625" customWidth="1"/>
    <col min="14604" max="14604" width="25.33203125" customWidth="1"/>
    <col min="14605" max="14605" width="8.6640625" customWidth="1"/>
    <col min="14850" max="14850" width="5.5" customWidth="1"/>
    <col min="14851" max="14851" width="29.33203125" customWidth="1"/>
    <col min="14852" max="14852" width="13.83203125" customWidth="1"/>
    <col min="14853" max="14853" width="11.83203125" customWidth="1"/>
    <col min="14854" max="14854" width="12" customWidth="1"/>
    <col min="14855" max="14855" width="13.1640625" customWidth="1"/>
    <col min="14856" max="14856" width="11" bestFit="1" customWidth="1"/>
    <col min="14857" max="14857" width="27" customWidth="1"/>
    <col min="14858" max="14858" width="10.5" customWidth="1"/>
    <col min="14859" max="14859" width="11.6640625" customWidth="1"/>
    <col min="14860" max="14860" width="25.33203125" customWidth="1"/>
    <col min="14861" max="14861" width="8.6640625" customWidth="1"/>
    <col min="15106" max="15106" width="5.5" customWidth="1"/>
    <col min="15107" max="15107" width="29.33203125" customWidth="1"/>
    <col min="15108" max="15108" width="13.83203125" customWidth="1"/>
    <col min="15109" max="15109" width="11.83203125" customWidth="1"/>
    <col min="15110" max="15110" width="12" customWidth="1"/>
    <col min="15111" max="15111" width="13.1640625" customWidth="1"/>
    <col min="15112" max="15112" width="11" bestFit="1" customWidth="1"/>
    <col min="15113" max="15113" width="27" customWidth="1"/>
    <col min="15114" max="15114" width="10.5" customWidth="1"/>
    <col min="15115" max="15115" width="11.6640625" customWidth="1"/>
    <col min="15116" max="15116" width="25.33203125" customWidth="1"/>
    <col min="15117" max="15117" width="8.6640625" customWidth="1"/>
    <col min="15362" max="15362" width="5.5" customWidth="1"/>
    <col min="15363" max="15363" width="29.33203125" customWidth="1"/>
    <col min="15364" max="15364" width="13.83203125" customWidth="1"/>
    <col min="15365" max="15365" width="11.83203125" customWidth="1"/>
    <col min="15366" max="15366" width="12" customWidth="1"/>
    <col min="15367" max="15367" width="13.1640625" customWidth="1"/>
    <col min="15368" max="15368" width="11" bestFit="1" customWidth="1"/>
    <col min="15369" max="15369" width="27" customWidth="1"/>
    <col min="15370" max="15370" width="10.5" customWidth="1"/>
    <col min="15371" max="15371" width="11.6640625" customWidth="1"/>
    <col min="15372" max="15372" width="25.33203125" customWidth="1"/>
    <col min="15373" max="15373" width="8.6640625" customWidth="1"/>
    <col min="15618" max="15618" width="5.5" customWidth="1"/>
    <col min="15619" max="15619" width="29.33203125" customWidth="1"/>
    <col min="15620" max="15620" width="13.83203125" customWidth="1"/>
    <col min="15621" max="15621" width="11.83203125" customWidth="1"/>
    <col min="15622" max="15622" width="12" customWidth="1"/>
    <col min="15623" max="15623" width="13.1640625" customWidth="1"/>
    <col min="15624" max="15624" width="11" bestFit="1" customWidth="1"/>
    <col min="15625" max="15625" width="27" customWidth="1"/>
    <col min="15626" max="15626" width="10.5" customWidth="1"/>
    <col min="15627" max="15627" width="11.6640625" customWidth="1"/>
    <col min="15628" max="15628" width="25.33203125" customWidth="1"/>
    <col min="15629" max="15629" width="8.6640625" customWidth="1"/>
    <col min="15874" max="15874" width="5.5" customWidth="1"/>
    <col min="15875" max="15875" width="29.33203125" customWidth="1"/>
    <col min="15876" max="15876" width="13.83203125" customWidth="1"/>
    <col min="15877" max="15877" width="11.83203125" customWidth="1"/>
    <col min="15878" max="15878" width="12" customWidth="1"/>
    <col min="15879" max="15879" width="13.1640625" customWidth="1"/>
    <col min="15880" max="15880" width="11" bestFit="1" customWidth="1"/>
    <col min="15881" max="15881" width="27" customWidth="1"/>
    <col min="15882" max="15882" width="10.5" customWidth="1"/>
    <col min="15883" max="15883" width="11.6640625" customWidth="1"/>
    <col min="15884" max="15884" width="25.33203125" customWidth="1"/>
    <col min="15885" max="15885" width="8.6640625" customWidth="1"/>
    <col min="16130" max="16130" width="5.5" customWidth="1"/>
    <col min="16131" max="16131" width="29.33203125" customWidth="1"/>
    <col min="16132" max="16132" width="13.83203125" customWidth="1"/>
    <col min="16133" max="16133" width="11.83203125" customWidth="1"/>
    <col min="16134" max="16134" width="12" customWidth="1"/>
    <col min="16135" max="16135" width="13.1640625" customWidth="1"/>
    <col min="16136" max="16136" width="11" bestFit="1" customWidth="1"/>
    <col min="16137" max="16137" width="27" customWidth="1"/>
    <col min="16138" max="16138" width="10.5" customWidth="1"/>
    <col min="16139" max="16139" width="11.6640625" customWidth="1"/>
    <col min="16140" max="16140" width="25.33203125" customWidth="1"/>
    <col min="16141" max="16141" width="8.6640625" customWidth="1"/>
  </cols>
  <sheetData>
    <row r="1" spans="1:18" ht="135" x14ac:dyDescent="0.2">
      <c r="B1" s="16" t="s">
        <v>30</v>
      </c>
      <c r="C1" s="16" t="s">
        <v>31</v>
      </c>
      <c r="D1" s="16" t="s">
        <v>32</v>
      </c>
      <c r="E1" s="16" t="s">
        <v>33</v>
      </c>
      <c r="F1" s="17" t="s">
        <v>34</v>
      </c>
      <c r="G1" s="17" t="s">
        <v>35</v>
      </c>
      <c r="H1" s="17" t="s">
        <v>36</v>
      </c>
      <c r="I1" s="16" t="s">
        <v>37</v>
      </c>
      <c r="J1" s="16" t="s">
        <v>38</v>
      </c>
      <c r="K1" s="18" t="s">
        <v>39</v>
      </c>
      <c r="L1"/>
    </row>
    <row r="2" spans="1:18" ht="16" x14ac:dyDescent="0.2">
      <c r="B2" s="24">
        <v>1</v>
      </c>
      <c r="C2" s="16">
        <v>2</v>
      </c>
      <c r="D2" s="25">
        <v>3</v>
      </c>
      <c r="E2" s="16">
        <v>4</v>
      </c>
      <c r="F2" s="16">
        <v>5</v>
      </c>
      <c r="G2" s="16">
        <v>6</v>
      </c>
      <c r="H2" s="16">
        <v>7</v>
      </c>
      <c r="I2" s="16">
        <v>8</v>
      </c>
      <c r="J2" s="16">
        <v>9</v>
      </c>
      <c r="K2" s="18">
        <v>10</v>
      </c>
      <c r="L2"/>
    </row>
    <row r="3" spans="1:18" ht="45" x14ac:dyDescent="0.2">
      <c r="A3">
        <v>1</v>
      </c>
      <c r="B3" s="20">
        <v>78</v>
      </c>
      <c r="C3" s="38" t="s">
        <v>495</v>
      </c>
      <c r="D3" s="39" t="s">
        <v>40</v>
      </c>
      <c r="E3" s="37" t="s">
        <v>103</v>
      </c>
      <c r="F3" s="40">
        <v>576.02</v>
      </c>
      <c r="G3" s="40">
        <v>696.98</v>
      </c>
      <c r="H3" s="41">
        <v>46098</v>
      </c>
      <c r="I3" s="37" t="s">
        <v>496</v>
      </c>
      <c r="J3" s="37" t="s">
        <v>497</v>
      </c>
      <c r="K3" s="37" t="s">
        <v>498</v>
      </c>
      <c r="M3" s="23"/>
      <c r="N3" s="23"/>
      <c r="O3" s="23"/>
      <c r="P3" s="23"/>
      <c r="Q3" s="23"/>
      <c r="R3" s="23"/>
    </row>
    <row r="4" spans="1:18" ht="60" x14ac:dyDescent="0.2">
      <c r="A4">
        <v>2</v>
      </c>
      <c r="B4" s="20">
        <v>88</v>
      </c>
      <c r="C4" s="38" t="s">
        <v>499</v>
      </c>
      <c r="D4" s="39" t="s">
        <v>40</v>
      </c>
      <c r="E4" s="37" t="s">
        <v>264</v>
      </c>
      <c r="F4" s="40">
        <v>823.97</v>
      </c>
      <c r="G4" s="40">
        <v>997</v>
      </c>
      <c r="H4" s="41">
        <v>46105</v>
      </c>
      <c r="I4" s="37" t="s">
        <v>500</v>
      </c>
      <c r="J4" s="37" t="s">
        <v>501</v>
      </c>
      <c r="K4" s="37" t="s">
        <v>502</v>
      </c>
      <c r="L4"/>
    </row>
    <row r="5" spans="1:18" ht="75" x14ac:dyDescent="0.2">
      <c r="A5">
        <v>3</v>
      </c>
      <c r="B5" s="20">
        <v>93</v>
      </c>
      <c r="C5" s="38" t="s">
        <v>503</v>
      </c>
      <c r="D5" s="39" t="s">
        <v>40</v>
      </c>
      <c r="E5" s="37" t="s">
        <v>50</v>
      </c>
      <c r="F5" s="40">
        <v>82.64</v>
      </c>
      <c r="G5" s="40">
        <v>100</v>
      </c>
      <c r="H5" s="41">
        <v>46108</v>
      </c>
      <c r="I5" s="37" t="s">
        <v>504</v>
      </c>
      <c r="J5" s="37" t="s">
        <v>505</v>
      </c>
      <c r="K5" s="37" t="s">
        <v>506</v>
      </c>
      <c r="L5"/>
    </row>
    <row r="6" spans="1:18" ht="45" x14ac:dyDescent="0.2">
      <c r="A6">
        <v>4</v>
      </c>
      <c r="B6" s="20">
        <v>94</v>
      </c>
      <c r="C6" s="38" t="s">
        <v>507</v>
      </c>
      <c r="D6" s="39" t="s">
        <v>40</v>
      </c>
      <c r="E6" s="37" t="s">
        <v>50</v>
      </c>
      <c r="F6" s="40">
        <v>688</v>
      </c>
      <c r="G6" s="40">
        <v>688</v>
      </c>
      <c r="H6" s="41">
        <v>46110</v>
      </c>
      <c r="I6" s="37" t="s">
        <v>508</v>
      </c>
      <c r="J6" s="37" t="s">
        <v>509</v>
      </c>
      <c r="K6" s="37" t="s">
        <v>510</v>
      </c>
      <c r="L6"/>
    </row>
    <row r="7" spans="1:18" ht="45" x14ac:dyDescent="0.2">
      <c r="A7">
        <v>5</v>
      </c>
      <c r="B7" s="20">
        <v>95</v>
      </c>
      <c r="C7" s="38" t="s">
        <v>511</v>
      </c>
      <c r="D7" s="39" t="s">
        <v>40</v>
      </c>
      <c r="E7" s="37" t="s">
        <v>512</v>
      </c>
      <c r="F7" s="40">
        <v>9128.49</v>
      </c>
      <c r="G7" s="40">
        <v>9128.49</v>
      </c>
      <c r="H7" s="41">
        <v>46111</v>
      </c>
      <c r="I7" s="37" t="s">
        <v>513</v>
      </c>
      <c r="J7" s="37" t="s">
        <v>514</v>
      </c>
      <c r="K7" s="37" t="s">
        <v>515</v>
      </c>
      <c r="L7"/>
    </row>
    <row r="8" spans="1:18" ht="45" x14ac:dyDescent="0.2">
      <c r="A8">
        <v>6</v>
      </c>
      <c r="B8" s="20">
        <v>97</v>
      </c>
      <c r="C8" s="38" t="s">
        <v>516</v>
      </c>
      <c r="D8" s="39" t="s">
        <v>40</v>
      </c>
      <c r="E8" s="37" t="s">
        <v>60</v>
      </c>
      <c r="F8" s="40">
        <v>192</v>
      </c>
      <c r="G8" s="40">
        <v>232.32</v>
      </c>
      <c r="H8" s="41">
        <v>46112</v>
      </c>
      <c r="I8" s="37" t="s">
        <v>517</v>
      </c>
      <c r="J8" s="37" t="s">
        <v>518</v>
      </c>
      <c r="K8" s="37" t="s">
        <v>519</v>
      </c>
      <c r="L8"/>
    </row>
    <row r="9" spans="1:18" ht="75" x14ac:dyDescent="0.2">
      <c r="A9">
        <v>7</v>
      </c>
      <c r="B9" s="20">
        <v>98</v>
      </c>
      <c r="C9" s="38" t="s">
        <v>520</v>
      </c>
      <c r="D9" s="39" t="s">
        <v>40</v>
      </c>
      <c r="E9" s="37" t="s">
        <v>57</v>
      </c>
      <c r="F9" s="40">
        <v>5.74</v>
      </c>
      <c r="G9" s="40">
        <v>5.74</v>
      </c>
      <c r="H9" s="41">
        <v>46112</v>
      </c>
      <c r="I9" s="37" t="s">
        <v>521</v>
      </c>
      <c r="J9" s="37" t="s">
        <v>522</v>
      </c>
      <c r="K9" s="37" t="s">
        <v>523</v>
      </c>
      <c r="L9"/>
    </row>
    <row r="10" spans="1:18" ht="45" x14ac:dyDescent="0.2">
      <c r="A10">
        <v>8</v>
      </c>
      <c r="B10" s="20">
        <v>99</v>
      </c>
      <c r="C10" s="38" t="s">
        <v>524</v>
      </c>
      <c r="D10" s="39" t="s">
        <v>40</v>
      </c>
      <c r="E10" s="37" t="s">
        <v>50</v>
      </c>
      <c r="F10" s="40">
        <v>318</v>
      </c>
      <c r="G10" s="40">
        <v>384.78</v>
      </c>
      <c r="H10" s="41">
        <v>46112</v>
      </c>
      <c r="I10" s="37" t="s">
        <v>525</v>
      </c>
      <c r="J10" s="37" t="s">
        <v>526</v>
      </c>
      <c r="K10" s="37" t="s">
        <v>527</v>
      </c>
      <c r="L10"/>
    </row>
    <row r="11" spans="1:18" ht="60" x14ac:dyDescent="0.2">
      <c r="A11">
        <v>9</v>
      </c>
      <c r="B11" s="20">
        <v>100</v>
      </c>
      <c r="C11" s="38" t="s">
        <v>344</v>
      </c>
      <c r="D11" s="39" t="s">
        <v>40</v>
      </c>
      <c r="E11" s="37" t="s">
        <v>345</v>
      </c>
      <c r="F11" s="40">
        <v>115.7</v>
      </c>
      <c r="G11" s="40">
        <v>140</v>
      </c>
      <c r="H11" s="41">
        <v>46112</v>
      </c>
      <c r="I11" s="37" t="s">
        <v>346</v>
      </c>
      <c r="J11" s="37" t="s">
        <v>528</v>
      </c>
      <c r="K11" s="37" t="s">
        <v>348</v>
      </c>
      <c r="L11"/>
    </row>
    <row r="12" spans="1:18" ht="60" x14ac:dyDescent="0.2">
      <c r="A12">
        <v>10</v>
      </c>
      <c r="B12" s="20">
        <v>101</v>
      </c>
      <c r="C12" s="38" t="s">
        <v>529</v>
      </c>
      <c r="D12" s="39" t="s">
        <v>40</v>
      </c>
      <c r="E12" s="37" t="s">
        <v>530</v>
      </c>
      <c r="F12" s="40">
        <v>113.83</v>
      </c>
      <c r="G12" s="40">
        <v>137.72999999999999</v>
      </c>
      <c r="H12" s="41">
        <v>46112</v>
      </c>
      <c r="I12" s="37" t="s">
        <v>531</v>
      </c>
      <c r="J12" s="37" t="s">
        <v>532</v>
      </c>
      <c r="K12" s="37" t="s">
        <v>533</v>
      </c>
      <c r="L12"/>
    </row>
    <row r="13" spans="1:18" ht="45" x14ac:dyDescent="0.2">
      <c r="A13">
        <v>11</v>
      </c>
      <c r="B13" s="20">
        <v>104</v>
      </c>
      <c r="C13" s="38" t="s">
        <v>534</v>
      </c>
      <c r="D13" s="39" t="s">
        <v>40</v>
      </c>
      <c r="E13" s="37" t="s">
        <v>530</v>
      </c>
      <c r="F13" s="40">
        <v>825.62</v>
      </c>
      <c r="G13" s="40">
        <v>999</v>
      </c>
      <c r="H13" s="41">
        <v>46113</v>
      </c>
      <c r="I13" s="37" t="s">
        <v>535</v>
      </c>
      <c r="J13" s="37" t="s">
        <v>536</v>
      </c>
      <c r="K13" s="37" t="s">
        <v>537</v>
      </c>
      <c r="L13"/>
    </row>
    <row r="14" spans="1:18" ht="60" x14ac:dyDescent="0.2">
      <c r="A14">
        <v>12</v>
      </c>
      <c r="B14" s="20">
        <v>109</v>
      </c>
      <c r="C14" s="19" t="s">
        <v>549</v>
      </c>
      <c r="D14" s="26" t="s">
        <v>40</v>
      </c>
      <c r="E14" s="20" t="s">
        <v>550</v>
      </c>
      <c r="F14" s="27">
        <v>1239.67</v>
      </c>
      <c r="G14" s="27">
        <v>1500</v>
      </c>
      <c r="H14" s="28">
        <v>46115</v>
      </c>
      <c r="I14" s="20" t="s">
        <v>551</v>
      </c>
      <c r="J14" s="20" t="s">
        <v>552</v>
      </c>
      <c r="K14" s="20" t="s">
        <v>553</v>
      </c>
      <c r="L14"/>
    </row>
    <row r="15" spans="1:18" ht="45" x14ac:dyDescent="0.2">
      <c r="A15">
        <v>13</v>
      </c>
      <c r="B15" s="20">
        <v>110</v>
      </c>
      <c r="C15" s="19" t="s">
        <v>554</v>
      </c>
      <c r="D15" s="26" t="s">
        <v>40</v>
      </c>
      <c r="E15" s="20" t="s">
        <v>43</v>
      </c>
      <c r="F15" s="27">
        <v>272.73</v>
      </c>
      <c r="G15" s="27">
        <v>330</v>
      </c>
      <c r="H15" s="28">
        <v>46115</v>
      </c>
      <c r="I15" s="20" t="s">
        <v>164</v>
      </c>
      <c r="J15" s="20" t="s">
        <v>555</v>
      </c>
      <c r="K15" s="20" t="s">
        <v>556</v>
      </c>
      <c r="L15"/>
    </row>
    <row r="16" spans="1:18" ht="60" x14ac:dyDescent="0.2">
      <c r="A16">
        <v>14</v>
      </c>
      <c r="B16" s="20">
        <v>111</v>
      </c>
      <c r="C16" s="19" t="s">
        <v>557</v>
      </c>
      <c r="D16" s="26" t="s">
        <v>40</v>
      </c>
      <c r="E16" s="20" t="s">
        <v>558</v>
      </c>
      <c r="F16" s="27">
        <v>3611</v>
      </c>
      <c r="G16" s="27">
        <v>4369.3100000000004</v>
      </c>
      <c r="H16" s="28">
        <v>46119</v>
      </c>
      <c r="I16" s="20" t="s">
        <v>559</v>
      </c>
      <c r="J16" s="20" t="s">
        <v>560</v>
      </c>
      <c r="K16" s="20" t="s">
        <v>561</v>
      </c>
      <c r="L16"/>
    </row>
    <row r="17" spans="1:12" ht="45" x14ac:dyDescent="0.2">
      <c r="A17">
        <v>15</v>
      </c>
      <c r="B17" s="20">
        <v>112</v>
      </c>
      <c r="C17" s="19" t="s">
        <v>562</v>
      </c>
      <c r="D17" s="26" t="s">
        <v>40</v>
      </c>
      <c r="E17" s="20" t="s">
        <v>50</v>
      </c>
      <c r="F17" s="27">
        <v>954</v>
      </c>
      <c r="G17" s="27">
        <v>954</v>
      </c>
      <c r="H17" s="28">
        <v>46120</v>
      </c>
      <c r="I17" s="20" t="s">
        <v>563</v>
      </c>
      <c r="J17" s="20" t="s">
        <v>564</v>
      </c>
      <c r="K17" s="20" t="s">
        <v>565</v>
      </c>
      <c r="L17"/>
    </row>
    <row r="18" spans="1:12" ht="45" x14ac:dyDescent="0.2">
      <c r="A18">
        <v>16</v>
      </c>
      <c r="B18" s="20">
        <v>113</v>
      </c>
      <c r="C18" s="19" t="s">
        <v>402</v>
      </c>
      <c r="D18" s="26" t="s">
        <v>40</v>
      </c>
      <c r="E18" s="20" t="s">
        <v>64</v>
      </c>
      <c r="F18" s="27">
        <v>3024.04</v>
      </c>
      <c r="G18" s="27">
        <v>3175.24</v>
      </c>
      <c r="H18" s="28">
        <v>46120</v>
      </c>
      <c r="I18" s="20" t="s">
        <v>403</v>
      </c>
      <c r="J18" s="20" t="s">
        <v>566</v>
      </c>
      <c r="K18" s="20" t="s">
        <v>567</v>
      </c>
      <c r="L18"/>
    </row>
    <row r="19" spans="1:12" ht="60" x14ac:dyDescent="0.2">
      <c r="A19">
        <v>17</v>
      </c>
      <c r="B19" s="20">
        <v>114</v>
      </c>
      <c r="C19" s="19" t="s">
        <v>568</v>
      </c>
      <c r="D19" s="26" t="s">
        <v>40</v>
      </c>
      <c r="E19" s="20" t="s">
        <v>58</v>
      </c>
      <c r="F19" s="27">
        <v>3466.1</v>
      </c>
      <c r="G19" s="27">
        <v>4193.99</v>
      </c>
      <c r="H19" s="28">
        <v>46120</v>
      </c>
      <c r="I19" s="20" t="s">
        <v>569</v>
      </c>
      <c r="J19" s="20" t="s">
        <v>570</v>
      </c>
      <c r="K19" s="20" t="s">
        <v>571</v>
      </c>
      <c r="L19"/>
    </row>
    <row r="20" spans="1:12" ht="60" x14ac:dyDescent="0.2">
      <c r="B20" s="20"/>
      <c r="C20" s="19"/>
      <c r="D20" s="26" t="s">
        <v>40</v>
      </c>
      <c r="E20" s="20" t="s">
        <v>58</v>
      </c>
      <c r="F20" s="27">
        <v>3190</v>
      </c>
      <c r="G20" s="27">
        <v>3859.9</v>
      </c>
      <c r="H20" s="28">
        <v>46121</v>
      </c>
      <c r="I20" s="20" t="s">
        <v>572</v>
      </c>
      <c r="J20" s="20" t="s">
        <v>573</v>
      </c>
      <c r="K20" s="20" t="s">
        <v>571</v>
      </c>
      <c r="L20"/>
    </row>
    <row r="21" spans="1:12" ht="45" x14ac:dyDescent="0.2">
      <c r="A21">
        <v>18</v>
      </c>
      <c r="B21" s="20">
        <v>115</v>
      </c>
      <c r="C21" s="19" t="s">
        <v>574</v>
      </c>
      <c r="D21" s="26" t="s">
        <v>40</v>
      </c>
      <c r="E21" s="20" t="s">
        <v>81</v>
      </c>
      <c r="F21" s="27">
        <v>1123.97</v>
      </c>
      <c r="G21" s="27">
        <v>1360</v>
      </c>
      <c r="H21" s="28">
        <v>46122</v>
      </c>
      <c r="I21" s="20" t="s">
        <v>575</v>
      </c>
      <c r="J21" s="20" t="s">
        <v>576</v>
      </c>
      <c r="K21" s="20" t="s">
        <v>577</v>
      </c>
      <c r="L21"/>
    </row>
    <row r="22" spans="1:12" ht="90" x14ac:dyDescent="0.2">
      <c r="A22">
        <v>19</v>
      </c>
      <c r="B22" s="20">
        <v>116</v>
      </c>
      <c r="C22" s="19" t="s">
        <v>578</v>
      </c>
      <c r="D22" s="26" t="s">
        <v>40</v>
      </c>
      <c r="E22" s="20" t="s">
        <v>579</v>
      </c>
      <c r="F22" s="27">
        <v>2527</v>
      </c>
      <c r="G22" s="27">
        <v>2706.95</v>
      </c>
      <c r="H22" s="28">
        <v>46122</v>
      </c>
      <c r="I22" s="20" t="s">
        <v>580</v>
      </c>
      <c r="J22" s="20" t="s">
        <v>581</v>
      </c>
      <c r="K22" s="20" t="s">
        <v>582</v>
      </c>
      <c r="L22"/>
    </row>
    <row r="23" spans="1:12" ht="90" x14ac:dyDescent="0.2">
      <c r="B23" s="20"/>
      <c r="C23" s="19"/>
      <c r="D23" s="26" t="s">
        <v>40</v>
      </c>
      <c r="E23" s="20" t="s">
        <v>579</v>
      </c>
      <c r="F23" s="27">
        <v>4717.79</v>
      </c>
      <c r="G23" s="27">
        <v>4995.76</v>
      </c>
      <c r="H23" s="28">
        <v>46125</v>
      </c>
      <c r="I23" s="20" t="s">
        <v>583</v>
      </c>
      <c r="J23" s="20" t="s">
        <v>584</v>
      </c>
      <c r="K23" s="20" t="s">
        <v>582</v>
      </c>
      <c r="L23"/>
    </row>
    <row r="24" spans="1:12" ht="60" x14ac:dyDescent="0.2">
      <c r="A24">
        <v>20</v>
      </c>
      <c r="B24" s="20">
        <v>118</v>
      </c>
      <c r="C24" s="19" t="s">
        <v>590</v>
      </c>
      <c r="D24" s="26" t="s">
        <v>40</v>
      </c>
      <c r="E24" s="20" t="s">
        <v>591</v>
      </c>
      <c r="F24" s="27">
        <v>318.8</v>
      </c>
      <c r="G24" s="27">
        <v>385.75</v>
      </c>
      <c r="H24" s="28">
        <v>46122</v>
      </c>
      <c r="I24" s="20" t="s">
        <v>188</v>
      </c>
      <c r="J24" s="20" t="s">
        <v>592</v>
      </c>
      <c r="K24" s="20" t="s">
        <v>593</v>
      </c>
      <c r="L24"/>
    </row>
    <row r="25" spans="1:12" ht="75" x14ac:dyDescent="0.2">
      <c r="A25">
        <v>21</v>
      </c>
      <c r="B25" s="20">
        <v>120</v>
      </c>
      <c r="C25" s="19" t="s">
        <v>601</v>
      </c>
      <c r="D25" s="26" t="s">
        <v>40</v>
      </c>
      <c r="E25" s="20" t="s">
        <v>57</v>
      </c>
      <c r="F25" s="42">
        <v>1040</v>
      </c>
      <c r="G25" s="42">
        <v>1040</v>
      </c>
      <c r="H25" s="28">
        <v>46125</v>
      </c>
      <c r="I25" s="43" t="s">
        <v>602</v>
      </c>
      <c r="J25" s="20" t="s">
        <v>603</v>
      </c>
      <c r="K25" s="20" t="s">
        <v>604</v>
      </c>
      <c r="L25"/>
    </row>
    <row r="26" spans="1:12" ht="60" x14ac:dyDescent="0.2">
      <c r="A26">
        <v>22</v>
      </c>
      <c r="B26" s="20">
        <v>121</v>
      </c>
      <c r="C26" s="19" t="s">
        <v>605</v>
      </c>
      <c r="D26" s="26" t="s">
        <v>40</v>
      </c>
      <c r="E26" s="20" t="s">
        <v>264</v>
      </c>
      <c r="F26" s="42">
        <v>2500</v>
      </c>
      <c r="G26" s="42">
        <v>3025</v>
      </c>
      <c r="H26" s="28">
        <v>46125</v>
      </c>
      <c r="I26" s="43" t="s">
        <v>606</v>
      </c>
      <c r="J26" s="20" t="s">
        <v>607</v>
      </c>
      <c r="K26" s="20" t="s">
        <v>608</v>
      </c>
      <c r="L26"/>
    </row>
    <row r="27" spans="1:12" ht="60" x14ac:dyDescent="0.2">
      <c r="A27">
        <v>23</v>
      </c>
      <c r="B27" s="20">
        <v>123</v>
      </c>
      <c r="C27" s="19" t="s">
        <v>615</v>
      </c>
      <c r="D27" s="26" t="s">
        <v>40</v>
      </c>
      <c r="E27" s="20" t="s">
        <v>616</v>
      </c>
      <c r="F27" s="27">
        <v>632</v>
      </c>
      <c r="G27" s="27">
        <v>764.72</v>
      </c>
      <c r="H27" s="28">
        <v>46126</v>
      </c>
      <c r="I27" s="20" t="s">
        <v>617</v>
      </c>
      <c r="J27" s="20" t="s">
        <v>618</v>
      </c>
      <c r="K27" s="20" t="s">
        <v>619</v>
      </c>
      <c r="L27"/>
    </row>
    <row r="28" spans="1:12" ht="45" x14ac:dyDescent="0.2">
      <c r="A28">
        <v>24</v>
      </c>
      <c r="B28" s="20">
        <v>124</v>
      </c>
      <c r="C28" s="19" t="s">
        <v>620</v>
      </c>
      <c r="D28" s="26" t="s">
        <v>40</v>
      </c>
      <c r="E28" s="20" t="s">
        <v>621</v>
      </c>
      <c r="F28" s="42">
        <v>765</v>
      </c>
      <c r="G28" s="42">
        <v>925.65</v>
      </c>
      <c r="H28" s="28">
        <v>46128</v>
      </c>
      <c r="I28" s="43" t="s">
        <v>622</v>
      </c>
      <c r="J28" s="20" t="s">
        <v>623</v>
      </c>
      <c r="K28" s="20" t="s">
        <v>624</v>
      </c>
      <c r="L28"/>
    </row>
    <row r="29" spans="1:12" ht="45" x14ac:dyDescent="0.2">
      <c r="A29">
        <v>25</v>
      </c>
      <c r="B29" s="20">
        <v>125</v>
      </c>
      <c r="C29" s="19" t="s">
        <v>625</v>
      </c>
      <c r="D29" s="26" t="s">
        <v>40</v>
      </c>
      <c r="E29" s="20" t="s">
        <v>103</v>
      </c>
      <c r="F29" s="42">
        <v>94.27</v>
      </c>
      <c r="G29" s="42">
        <v>114.07</v>
      </c>
      <c r="H29" s="28">
        <v>46129</v>
      </c>
      <c r="I29" s="43" t="s">
        <v>496</v>
      </c>
      <c r="J29" s="20" t="s">
        <v>626</v>
      </c>
      <c r="K29" s="20" t="s">
        <v>627</v>
      </c>
      <c r="L29"/>
    </row>
    <row r="30" spans="1:12" ht="45" x14ac:dyDescent="0.2">
      <c r="A30">
        <v>26</v>
      </c>
      <c r="B30" s="20">
        <v>126</v>
      </c>
      <c r="C30" s="19" t="s">
        <v>628</v>
      </c>
      <c r="D30" s="26" t="s">
        <v>40</v>
      </c>
      <c r="E30" s="20" t="s">
        <v>371</v>
      </c>
      <c r="F30" s="42">
        <v>480</v>
      </c>
      <c r="G30" s="42">
        <v>580.5</v>
      </c>
      <c r="H30" s="28">
        <v>46132</v>
      </c>
      <c r="I30" s="43" t="s">
        <v>372</v>
      </c>
      <c r="J30" s="20" t="s">
        <v>629</v>
      </c>
      <c r="K30" s="20" t="s">
        <v>630</v>
      </c>
      <c r="L30"/>
    </row>
    <row r="31" spans="1:12" ht="45" x14ac:dyDescent="0.2">
      <c r="A31">
        <v>27</v>
      </c>
      <c r="B31" s="20">
        <v>129</v>
      </c>
      <c r="C31" s="19" t="s">
        <v>638</v>
      </c>
      <c r="D31" s="26" t="s">
        <v>40</v>
      </c>
      <c r="E31" s="20" t="s">
        <v>639</v>
      </c>
      <c r="F31" s="42">
        <v>270</v>
      </c>
      <c r="G31" s="42">
        <v>326.7</v>
      </c>
      <c r="H31" s="28">
        <v>46134</v>
      </c>
      <c r="I31" s="43" t="s">
        <v>640</v>
      </c>
      <c r="J31" s="20" t="s">
        <v>641</v>
      </c>
      <c r="K31" s="20" t="s">
        <v>642</v>
      </c>
      <c r="L31"/>
    </row>
    <row r="32" spans="1:12" ht="45" x14ac:dyDescent="0.2">
      <c r="A32">
        <v>28</v>
      </c>
      <c r="B32" s="20">
        <v>130</v>
      </c>
      <c r="C32" s="19" t="s">
        <v>643</v>
      </c>
      <c r="D32" s="26" t="s">
        <v>40</v>
      </c>
      <c r="E32" s="20" t="s">
        <v>50</v>
      </c>
      <c r="F32" s="42">
        <v>260</v>
      </c>
      <c r="G32" s="42">
        <v>260</v>
      </c>
      <c r="H32" s="28">
        <v>46135</v>
      </c>
      <c r="I32" s="43" t="s">
        <v>644</v>
      </c>
      <c r="J32" s="20" t="s">
        <v>645</v>
      </c>
      <c r="K32" s="20" t="s">
        <v>646</v>
      </c>
      <c r="L32"/>
    </row>
    <row r="33" spans="1:12" ht="60" x14ac:dyDescent="0.2">
      <c r="A33">
        <v>29</v>
      </c>
      <c r="B33" s="20">
        <v>131</v>
      </c>
      <c r="C33" s="19" t="s">
        <v>327</v>
      </c>
      <c r="D33" s="26" t="s">
        <v>40</v>
      </c>
      <c r="E33" s="20" t="s">
        <v>58</v>
      </c>
      <c r="F33" s="42">
        <v>1255.6400000000001</v>
      </c>
      <c r="G33" s="42">
        <v>1519.32</v>
      </c>
      <c r="H33" s="28">
        <v>46136</v>
      </c>
      <c r="I33" s="43" t="s">
        <v>647</v>
      </c>
      <c r="J33" s="20" t="s">
        <v>648</v>
      </c>
      <c r="K33" s="20" t="s">
        <v>330</v>
      </c>
      <c r="L33"/>
    </row>
    <row r="34" spans="1:12" ht="75" x14ac:dyDescent="0.2">
      <c r="A34">
        <v>30</v>
      </c>
      <c r="B34" s="20">
        <v>132</v>
      </c>
      <c r="C34" s="19" t="s">
        <v>649</v>
      </c>
      <c r="D34" s="26" t="s">
        <v>40</v>
      </c>
      <c r="E34" s="20" t="s">
        <v>57</v>
      </c>
      <c r="F34" s="42">
        <v>177.1</v>
      </c>
      <c r="G34" s="42">
        <v>177.1</v>
      </c>
      <c r="H34" s="28">
        <v>46138</v>
      </c>
      <c r="I34" s="43" t="s">
        <v>650</v>
      </c>
      <c r="J34" s="20" t="s">
        <v>651</v>
      </c>
      <c r="K34" s="20" t="s">
        <v>652</v>
      </c>
      <c r="L34"/>
    </row>
    <row r="35" spans="1:12" ht="75" x14ac:dyDescent="0.2">
      <c r="B35" s="20"/>
      <c r="C35" s="19"/>
      <c r="D35" s="26" t="s">
        <v>40</v>
      </c>
      <c r="E35" s="20" t="s">
        <v>57</v>
      </c>
      <c r="F35" s="42">
        <v>176</v>
      </c>
      <c r="G35" s="42">
        <v>176</v>
      </c>
      <c r="H35" s="28">
        <v>46138</v>
      </c>
      <c r="I35" s="43" t="s">
        <v>650</v>
      </c>
      <c r="J35" s="20" t="s">
        <v>653</v>
      </c>
      <c r="K35" s="20" t="s">
        <v>652</v>
      </c>
      <c r="L35"/>
    </row>
    <row r="36" spans="1:12" ht="75" x14ac:dyDescent="0.2">
      <c r="B36" s="20"/>
      <c r="C36" s="19"/>
      <c r="D36" s="26" t="s">
        <v>40</v>
      </c>
      <c r="E36" s="20" t="s">
        <v>57</v>
      </c>
      <c r="F36" s="42">
        <v>295.58</v>
      </c>
      <c r="G36" s="42">
        <v>295.58</v>
      </c>
      <c r="H36" s="28">
        <v>46138</v>
      </c>
      <c r="I36" s="43" t="s">
        <v>654</v>
      </c>
      <c r="J36" s="20" t="s">
        <v>655</v>
      </c>
      <c r="K36" s="20" t="s">
        <v>652</v>
      </c>
      <c r="L36"/>
    </row>
    <row r="37" spans="1:12" ht="75" x14ac:dyDescent="0.2">
      <c r="B37" s="20"/>
      <c r="C37" s="19"/>
      <c r="D37" s="26" t="s">
        <v>40</v>
      </c>
      <c r="E37" s="20" t="s">
        <v>57</v>
      </c>
      <c r="F37" s="42">
        <v>172.7</v>
      </c>
      <c r="G37" s="42">
        <v>172.7</v>
      </c>
      <c r="H37" s="28">
        <v>46140</v>
      </c>
      <c r="I37" s="43" t="s">
        <v>650</v>
      </c>
      <c r="J37" s="20" t="s">
        <v>656</v>
      </c>
      <c r="K37" s="20" t="s">
        <v>652</v>
      </c>
      <c r="L37"/>
    </row>
    <row r="38" spans="1:12" ht="45" x14ac:dyDescent="0.2">
      <c r="A38">
        <v>31</v>
      </c>
      <c r="B38" s="20">
        <v>133</v>
      </c>
      <c r="C38" s="19" t="s">
        <v>657</v>
      </c>
      <c r="D38" s="26" t="s">
        <v>40</v>
      </c>
      <c r="E38" s="20" t="s">
        <v>50</v>
      </c>
      <c r="F38" s="42">
        <v>1920</v>
      </c>
      <c r="G38" s="42">
        <v>1920</v>
      </c>
      <c r="H38" s="28">
        <v>46139</v>
      </c>
      <c r="I38" s="43" t="s">
        <v>644</v>
      </c>
      <c r="J38" s="20" t="s">
        <v>658</v>
      </c>
      <c r="K38" s="20" t="s">
        <v>659</v>
      </c>
      <c r="L38"/>
    </row>
    <row r="39" spans="1:12" ht="60" x14ac:dyDescent="0.2">
      <c r="A39">
        <v>32</v>
      </c>
      <c r="B39" s="20">
        <v>134</v>
      </c>
      <c r="C39" s="19" t="s">
        <v>344</v>
      </c>
      <c r="D39" s="26" t="s">
        <v>40</v>
      </c>
      <c r="E39" s="20" t="s">
        <v>345</v>
      </c>
      <c r="F39" s="42">
        <v>111.57</v>
      </c>
      <c r="G39" s="42">
        <v>135</v>
      </c>
      <c r="H39" s="28">
        <v>46139</v>
      </c>
      <c r="I39" s="43" t="s">
        <v>660</v>
      </c>
      <c r="J39" s="20" t="s">
        <v>661</v>
      </c>
      <c r="K39" s="20" t="s">
        <v>348</v>
      </c>
      <c r="L39"/>
    </row>
    <row r="40" spans="1:12" ht="75" x14ac:dyDescent="0.2">
      <c r="A40">
        <v>33</v>
      </c>
      <c r="B40" s="20">
        <v>135</v>
      </c>
      <c r="C40" s="19" t="s">
        <v>662</v>
      </c>
      <c r="D40" s="26" t="s">
        <v>40</v>
      </c>
      <c r="E40" s="20" t="s">
        <v>47</v>
      </c>
      <c r="F40" s="42">
        <v>88.74</v>
      </c>
      <c r="G40" s="42">
        <v>107.38</v>
      </c>
      <c r="H40" s="28">
        <v>46139</v>
      </c>
      <c r="I40" s="43" t="s">
        <v>313</v>
      </c>
      <c r="J40" s="20" t="s">
        <v>663</v>
      </c>
      <c r="K40" s="20" t="s">
        <v>664</v>
      </c>
      <c r="L40"/>
    </row>
    <row r="41" spans="1:12" ht="75" x14ac:dyDescent="0.2">
      <c r="A41">
        <v>34</v>
      </c>
      <c r="B41" s="20">
        <v>139</v>
      </c>
      <c r="C41" s="19" t="s">
        <v>681</v>
      </c>
      <c r="D41" s="26" t="s">
        <v>40</v>
      </c>
      <c r="E41" s="20" t="s">
        <v>682</v>
      </c>
      <c r="F41" s="42">
        <v>6940.5</v>
      </c>
      <c r="G41" s="42">
        <v>7287.53</v>
      </c>
      <c r="H41" s="28">
        <v>46140</v>
      </c>
      <c r="I41" s="43" t="s">
        <v>683</v>
      </c>
      <c r="J41" s="20" t="s">
        <v>684</v>
      </c>
      <c r="K41" s="20" t="s">
        <v>685</v>
      </c>
      <c r="L41"/>
    </row>
    <row r="42" spans="1:12" ht="75" x14ac:dyDescent="0.2">
      <c r="B42" s="20"/>
      <c r="C42" s="19"/>
      <c r="D42" s="26" t="s">
        <v>40</v>
      </c>
      <c r="E42" s="20" t="s">
        <v>682</v>
      </c>
      <c r="F42" s="42">
        <v>147</v>
      </c>
      <c r="G42" s="42">
        <v>154.35</v>
      </c>
      <c r="H42" s="28">
        <v>46140</v>
      </c>
      <c r="I42" s="43" t="s">
        <v>686</v>
      </c>
      <c r="J42" s="20" t="s">
        <v>687</v>
      </c>
      <c r="K42" s="20" t="s">
        <v>685</v>
      </c>
      <c r="L42"/>
    </row>
    <row r="43" spans="1:12" ht="90" x14ac:dyDescent="0.2">
      <c r="A43">
        <v>35</v>
      </c>
      <c r="B43" s="20">
        <v>140</v>
      </c>
      <c r="C43" s="19" t="s">
        <v>688</v>
      </c>
      <c r="D43" s="26" t="s">
        <v>40</v>
      </c>
      <c r="E43" s="20" t="s">
        <v>41</v>
      </c>
      <c r="F43" s="42">
        <v>450.72</v>
      </c>
      <c r="G43" s="42">
        <v>473.26</v>
      </c>
      <c r="H43" s="28">
        <v>46141</v>
      </c>
      <c r="I43" s="43" t="s">
        <v>689</v>
      </c>
      <c r="J43" s="20" t="s">
        <v>690</v>
      </c>
      <c r="K43" s="20" t="s">
        <v>691</v>
      </c>
      <c r="L43"/>
    </row>
    <row r="44" spans="1:12" ht="45" x14ac:dyDescent="0.2">
      <c r="A44">
        <v>36</v>
      </c>
      <c r="B44" s="20">
        <v>142</v>
      </c>
      <c r="C44" s="19" t="s">
        <v>698</v>
      </c>
      <c r="D44" s="26" t="s">
        <v>40</v>
      </c>
      <c r="E44" s="20" t="s">
        <v>699</v>
      </c>
      <c r="F44" s="42">
        <v>680</v>
      </c>
      <c r="G44" s="42">
        <v>822.8</v>
      </c>
      <c r="H44" s="28">
        <v>46142</v>
      </c>
      <c r="I44" s="43" t="s">
        <v>700</v>
      </c>
      <c r="J44" s="20" t="s">
        <v>701</v>
      </c>
      <c r="K44" s="20" t="s">
        <v>702</v>
      </c>
      <c r="L44"/>
    </row>
    <row r="45" spans="1:12" ht="45" x14ac:dyDescent="0.2">
      <c r="A45">
        <v>37</v>
      </c>
      <c r="B45" s="20">
        <v>143</v>
      </c>
      <c r="C45" s="19" t="s">
        <v>703</v>
      </c>
      <c r="D45" s="26" t="s">
        <v>40</v>
      </c>
      <c r="E45" s="20" t="s">
        <v>704</v>
      </c>
      <c r="F45" s="42">
        <v>600</v>
      </c>
      <c r="G45" s="42">
        <v>600</v>
      </c>
      <c r="H45" s="28">
        <v>46142</v>
      </c>
      <c r="I45" s="43" t="s">
        <v>705</v>
      </c>
      <c r="J45" s="20" t="s">
        <v>706</v>
      </c>
      <c r="K45" s="20" t="s">
        <v>707</v>
      </c>
      <c r="L45"/>
    </row>
    <row r="46" spans="1:12" ht="45" x14ac:dyDescent="0.2">
      <c r="A46">
        <v>38</v>
      </c>
      <c r="B46" s="20">
        <v>144</v>
      </c>
      <c r="C46" s="19" t="s">
        <v>708</v>
      </c>
      <c r="D46" s="26" t="s">
        <v>40</v>
      </c>
      <c r="E46" s="20" t="s">
        <v>709</v>
      </c>
      <c r="F46" s="42">
        <v>103.26</v>
      </c>
      <c r="G46" s="42">
        <v>124.94</v>
      </c>
      <c r="H46" s="28">
        <v>46147</v>
      </c>
      <c r="I46" s="43" t="s">
        <v>54</v>
      </c>
      <c r="J46" s="20" t="s">
        <v>710</v>
      </c>
      <c r="K46" s="20" t="s">
        <v>711</v>
      </c>
      <c r="L46"/>
    </row>
    <row r="47" spans="1:12" ht="90" x14ac:dyDescent="0.2">
      <c r="A47">
        <v>39</v>
      </c>
      <c r="B47" s="20">
        <v>145</v>
      </c>
      <c r="C47" s="19" t="s">
        <v>712</v>
      </c>
      <c r="D47" s="26" t="s">
        <v>40</v>
      </c>
      <c r="E47" s="20" t="s">
        <v>43</v>
      </c>
      <c r="F47" s="42">
        <v>1125</v>
      </c>
      <c r="G47" s="42">
        <v>1361.25</v>
      </c>
      <c r="H47" s="28">
        <v>46148</v>
      </c>
      <c r="I47" s="43" t="s">
        <v>713</v>
      </c>
      <c r="J47" s="20" t="s">
        <v>714</v>
      </c>
      <c r="K47" s="20" t="s">
        <v>715</v>
      </c>
      <c r="L47"/>
    </row>
    <row r="48" spans="1:12" ht="75" x14ac:dyDescent="0.2">
      <c r="A48">
        <v>40</v>
      </c>
      <c r="B48" s="20">
        <v>146</v>
      </c>
      <c r="C48" s="19" t="s">
        <v>716</v>
      </c>
      <c r="D48" s="26" t="s">
        <v>40</v>
      </c>
      <c r="E48" s="20" t="s">
        <v>345</v>
      </c>
      <c r="F48" s="42">
        <v>168.02</v>
      </c>
      <c r="G48" s="42">
        <v>203.3</v>
      </c>
      <c r="H48" s="28">
        <v>46148</v>
      </c>
      <c r="I48" s="43" t="s">
        <v>717</v>
      </c>
      <c r="J48" s="20" t="s">
        <v>718</v>
      </c>
      <c r="K48" s="20" t="s">
        <v>719</v>
      </c>
      <c r="L48"/>
    </row>
    <row r="49" spans="1:12" ht="75" x14ac:dyDescent="0.2">
      <c r="A49">
        <v>41</v>
      </c>
      <c r="B49" s="20">
        <v>150</v>
      </c>
      <c r="C49" s="19" t="s">
        <v>733</v>
      </c>
      <c r="D49" s="26" t="s">
        <v>40</v>
      </c>
      <c r="E49" s="20" t="s">
        <v>734</v>
      </c>
      <c r="F49" s="42">
        <v>15000</v>
      </c>
      <c r="G49" s="42">
        <v>18150</v>
      </c>
      <c r="H49" s="28">
        <v>46149</v>
      </c>
      <c r="I49" s="43" t="s">
        <v>735</v>
      </c>
      <c r="J49" s="20" t="s">
        <v>736</v>
      </c>
      <c r="K49" s="20" t="s">
        <v>737</v>
      </c>
      <c r="L49"/>
    </row>
    <row r="50" spans="1:12" ht="45" x14ac:dyDescent="0.2">
      <c r="A50">
        <v>42</v>
      </c>
      <c r="B50" s="20">
        <v>151</v>
      </c>
      <c r="C50" s="19" t="s">
        <v>738</v>
      </c>
      <c r="D50" s="26" t="s">
        <v>40</v>
      </c>
      <c r="E50" s="20" t="s">
        <v>60</v>
      </c>
      <c r="F50" s="42">
        <v>202.5</v>
      </c>
      <c r="G50" s="42">
        <v>245.03</v>
      </c>
      <c r="H50" s="28">
        <v>46149</v>
      </c>
      <c r="I50" s="43" t="s">
        <v>739</v>
      </c>
      <c r="J50" s="20" t="s">
        <v>740</v>
      </c>
      <c r="K50" s="20" t="s">
        <v>741</v>
      </c>
      <c r="L50"/>
    </row>
    <row r="51" spans="1:12" ht="60" x14ac:dyDescent="0.2">
      <c r="A51">
        <v>43</v>
      </c>
      <c r="B51" s="20">
        <v>152</v>
      </c>
      <c r="C51" s="19" t="s">
        <v>63</v>
      </c>
      <c r="D51" s="26" t="s">
        <v>40</v>
      </c>
      <c r="E51" s="20" t="s">
        <v>58</v>
      </c>
      <c r="F51" s="42">
        <v>11.96</v>
      </c>
      <c r="G51" s="42">
        <v>14.47</v>
      </c>
      <c r="H51" s="28">
        <v>46150</v>
      </c>
      <c r="I51" s="43" t="s">
        <v>742</v>
      </c>
      <c r="J51" s="20" t="s">
        <v>743</v>
      </c>
      <c r="K51" s="20" t="s">
        <v>79</v>
      </c>
      <c r="L51"/>
    </row>
    <row r="52" spans="1:12" ht="60" x14ac:dyDescent="0.2">
      <c r="A52">
        <v>44</v>
      </c>
      <c r="B52" s="20">
        <v>153</v>
      </c>
      <c r="C52" s="19" t="s">
        <v>63</v>
      </c>
      <c r="D52" s="26" t="s">
        <v>40</v>
      </c>
      <c r="E52" s="20" t="s">
        <v>58</v>
      </c>
      <c r="F52" s="42">
        <v>15.35</v>
      </c>
      <c r="G52" s="42">
        <v>18.57</v>
      </c>
      <c r="H52" s="28">
        <v>46153</v>
      </c>
      <c r="I52" s="43" t="s">
        <v>744</v>
      </c>
      <c r="J52" s="20" t="s">
        <v>745</v>
      </c>
      <c r="K52" s="20" t="s">
        <v>79</v>
      </c>
      <c r="L52"/>
    </row>
    <row r="53" spans="1:12" ht="45" x14ac:dyDescent="0.2">
      <c r="A53">
        <v>45</v>
      </c>
      <c r="B53" s="20">
        <v>154</v>
      </c>
      <c r="C53" s="19" t="s">
        <v>746</v>
      </c>
      <c r="D53" s="26" t="s">
        <v>40</v>
      </c>
      <c r="E53" s="20" t="s">
        <v>43</v>
      </c>
      <c r="F53" s="42">
        <v>428.4</v>
      </c>
      <c r="G53" s="42">
        <v>449.82</v>
      </c>
      <c r="H53" s="28">
        <v>46160</v>
      </c>
      <c r="I53" s="43" t="s">
        <v>747</v>
      </c>
      <c r="J53" s="20" t="s">
        <v>748</v>
      </c>
      <c r="K53" s="20" t="s">
        <v>749</v>
      </c>
      <c r="L53"/>
    </row>
    <row r="54" spans="1:12" ht="90" x14ac:dyDescent="0.2">
      <c r="A54">
        <v>46</v>
      </c>
      <c r="B54" s="20">
        <v>155</v>
      </c>
      <c r="C54" s="19" t="s">
        <v>750</v>
      </c>
      <c r="D54" s="26" t="s">
        <v>40</v>
      </c>
      <c r="E54" s="20" t="s">
        <v>751</v>
      </c>
      <c r="F54" s="42">
        <v>4132.2299999999996</v>
      </c>
      <c r="G54" s="42">
        <v>5000</v>
      </c>
      <c r="H54" s="28">
        <v>46160</v>
      </c>
      <c r="I54" s="43" t="s">
        <v>752</v>
      </c>
      <c r="J54" s="20" t="s">
        <v>753</v>
      </c>
      <c r="K54" s="20" t="s">
        <v>754</v>
      </c>
      <c r="L54"/>
    </row>
    <row r="55" spans="1:12" ht="45" x14ac:dyDescent="0.2">
      <c r="A55">
        <v>47</v>
      </c>
      <c r="B55" s="20">
        <v>156</v>
      </c>
      <c r="C55" s="19" t="s">
        <v>755</v>
      </c>
      <c r="D55" s="26" t="s">
        <v>40</v>
      </c>
      <c r="E55" s="20" t="s">
        <v>616</v>
      </c>
      <c r="F55" s="42">
        <v>195</v>
      </c>
      <c r="G55" s="42">
        <v>235.95</v>
      </c>
      <c r="H55" s="28">
        <v>46161</v>
      </c>
      <c r="I55" s="43" t="s">
        <v>756</v>
      </c>
      <c r="J55" s="20" t="s">
        <v>757</v>
      </c>
      <c r="K55" s="20" t="s">
        <v>758</v>
      </c>
      <c r="L55"/>
    </row>
    <row r="56" spans="1:12" ht="105" x14ac:dyDescent="0.2">
      <c r="A56">
        <v>48</v>
      </c>
      <c r="B56" s="20">
        <v>158</v>
      </c>
      <c r="C56" s="19" t="s">
        <v>763</v>
      </c>
      <c r="D56" s="26" t="s">
        <v>40</v>
      </c>
      <c r="E56" s="20" t="s">
        <v>764</v>
      </c>
      <c r="F56" s="42">
        <v>8257.5</v>
      </c>
      <c r="G56" s="42">
        <v>9991.58</v>
      </c>
      <c r="H56" s="28">
        <v>46162</v>
      </c>
      <c r="I56" s="43" t="s">
        <v>765</v>
      </c>
      <c r="J56" s="20" t="s">
        <v>766</v>
      </c>
      <c r="K56" s="20" t="s">
        <v>767</v>
      </c>
      <c r="L56"/>
    </row>
    <row r="57" spans="1:12" ht="45" x14ac:dyDescent="0.2">
      <c r="A57">
        <v>49</v>
      </c>
      <c r="B57" s="20">
        <v>159</v>
      </c>
      <c r="C57" s="19" t="s">
        <v>768</v>
      </c>
      <c r="D57" s="26" t="s">
        <v>40</v>
      </c>
      <c r="E57" s="20" t="s">
        <v>769</v>
      </c>
      <c r="F57" s="42">
        <v>170</v>
      </c>
      <c r="G57" s="42">
        <v>205.7</v>
      </c>
      <c r="H57" s="28">
        <v>46162</v>
      </c>
      <c r="I57" s="43" t="s">
        <v>770</v>
      </c>
      <c r="J57" s="20" t="s">
        <v>771</v>
      </c>
      <c r="K57" s="20" t="s">
        <v>772</v>
      </c>
      <c r="L57"/>
    </row>
    <row r="58" spans="1:12" ht="45" x14ac:dyDescent="0.2">
      <c r="A58">
        <v>50</v>
      </c>
      <c r="B58" s="20">
        <v>160</v>
      </c>
      <c r="C58" s="19" t="s">
        <v>773</v>
      </c>
      <c r="D58" s="26" t="s">
        <v>40</v>
      </c>
      <c r="E58" s="20" t="s">
        <v>50</v>
      </c>
      <c r="F58" s="42">
        <v>488</v>
      </c>
      <c r="G58" s="42">
        <v>488</v>
      </c>
      <c r="H58" s="28">
        <v>46163</v>
      </c>
      <c r="I58" s="43" t="s">
        <v>774</v>
      </c>
      <c r="J58" s="20" t="s">
        <v>775</v>
      </c>
      <c r="K58" s="20" t="s">
        <v>776</v>
      </c>
      <c r="L58"/>
    </row>
    <row r="59" spans="1:12" ht="45" x14ac:dyDescent="0.2">
      <c r="A59">
        <v>51</v>
      </c>
      <c r="B59" s="20">
        <v>161</v>
      </c>
      <c r="C59" s="19" t="s">
        <v>773</v>
      </c>
      <c r="D59" s="26" t="s">
        <v>40</v>
      </c>
      <c r="E59" s="20" t="s">
        <v>50</v>
      </c>
      <c r="F59" s="42">
        <v>488</v>
      </c>
      <c r="G59" s="42">
        <v>488</v>
      </c>
      <c r="H59" s="28">
        <v>46163</v>
      </c>
      <c r="I59" s="43" t="s">
        <v>774</v>
      </c>
      <c r="J59" s="20" t="s">
        <v>777</v>
      </c>
      <c r="K59" s="20" t="s">
        <v>778</v>
      </c>
      <c r="L59"/>
    </row>
    <row r="60" spans="1:12" ht="105" x14ac:dyDescent="0.2">
      <c r="A60">
        <v>52</v>
      </c>
      <c r="B60" s="20">
        <v>162</v>
      </c>
      <c r="C60" s="19" t="s">
        <v>779</v>
      </c>
      <c r="D60" s="26" t="s">
        <v>40</v>
      </c>
      <c r="E60" s="20" t="s">
        <v>780</v>
      </c>
      <c r="F60" s="42">
        <v>8126.4</v>
      </c>
      <c r="G60" s="42">
        <v>9832.94</v>
      </c>
      <c r="H60" s="28">
        <v>46163</v>
      </c>
      <c r="I60" s="43" t="s">
        <v>781</v>
      </c>
      <c r="J60" s="20" t="s">
        <v>782</v>
      </c>
      <c r="K60" s="20" t="s">
        <v>783</v>
      </c>
      <c r="L60"/>
    </row>
    <row r="61" spans="1:12" ht="45" x14ac:dyDescent="0.2">
      <c r="A61">
        <v>53</v>
      </c>
      <c r="B61" s="20">
        <v>163</v>
      </c>
      <c r="C61" s="19" t="s">
        <v>784</v>
      </c>
      <c r="D61" s="26" t="s">
        <v>40</v>
      </c>
      <c r="E61" s="20" t="s">
        <v>512</v>
      </c>
      <c r="F61" s="42">
        <v>987</v>
      </c>
      <c r="G61" s="42">
        <v>987</v>
      </c>
      <c r="H61" s="28">
        <v>46164</v>
      </c>
      <c r="I61" s="43" t="s">
        <v>785</v>
      </c>
      <c r="J61" s="20" t="s">
        <v>786</v>
      </c>
      <c r="K61" s="20" t="s">
        <v>787</v>
      </c>
      <c r="L61"/>
    </row>
    <row r="62" spans="1:12" ht="45" x14ac:dyDescent="0.2">
      <c r="A62">
        <v>54</v>
      </c>
      <c r="B62" s="20">
        <v>164</v>
      </c>
      <c r="C62" s="19" t="s">
        <v>788</v>
      </c>
      <c r="D62" s="26" t="s">
        <v>40</v>
      </c>
      <c r="E62" s="20" t="s">
        <v>789</v>
      </c>
      <c r="F62" s="42">
        <v>149.26</v>
      </c>
      <c r="G62" s="42">
        <v>180.6</v>
      </c>
      <c r="H62" s="28">
        <v>46164</v>
      </c>
      <c r="I62" s="43" t="s">
        <v>790</v>
      </c>
      <c r="J62" s="20" t="s">
        <v>791</v>
      </c>
      <c r="K62" s="20" t="s">
        <v>792</v>
      </c>
      <c r="L62"/>
    </row>
    <row r="63" spans="1:12" ht="105" x14ac:dyDescent="0.2">
      <c r="A63">
        <v>55</v>
      </c>
      <c r="B63" s="20">
        <v>165</v>
      </c>
      <c r="C63" s="19" t="s">
        <v>793</v>
      </c>
      <c r="D63" s="26" t="s">
        <v>40</v>
      </c>
      <c r="E63" s="20" t="s">
        <v>794</v>
      </c>
      <c r="F63" s="42">
        <v>14500</v>
      </c>
      <c r="G63" s="42">
        <v>17545</v>
      </c>
      <c r="H63" s="28">
        <v>46169</v>
      </c>
      <c r="I63" s="43" t="s">
        <v>795</v>
      </c>
      <c r="J63" s="20" t="s">
        <v>796</v>
      </c>
      <c r="K63" s="20" t="s">
        <v>797</v>
      </c>
      <c r="L63"/>
    </row>
    <row r="64" spans="1:12" ht="90" x14ac:dyDescent="0.2">
      <c r="A64">
        <v>56</v>
      </c>
      <c r="B64" s="20">
        <v>172</v>
      </c>
      <c r="C64" s="19" t="s">
        <v>830</v>
      </c>
      <c r="D64" s="26" t="s">
        <v>40</v>
      </c>
      <c r="E64" s="20" t="s">
        <v>57</v>
      </c>
      <c r="F64" s="42">
        <v>14.89</v>
      </c>
      <c r="G64" s="42">
        <v>14.89</v>
      </c>
      <c r="H64" s="28">
        <v>46170</v>
      </c>
      <c r="I64" s="43" t="s">
        <v>831</v>
      </c>
      <c r="J64" s="20" t="s">
        <v>832</v>
      </c>
      <c r="K64" s="20" t="s">
        <v>833</v>
      </c>
      <c r="L64"/>
    </row>
    <row r="65" spans="1:12" ht="45" x14ac:dyDescent="0.2">
      <c r="A65">
        <v>57</v>
      </c>
      <c r="B65" s="20">
        <v>173</v>
      </c>
      <c r="C65" s="19" t="s">
        <v>834</v>
      </c>
      <c r="D65" s="26" t="s">
        <v>40</v>
      </c>
      <c r="E65" s="20" t="s">
        <v>50</v>
      </c>
      <c r="F65" s="42">
        <v>327</v>
      </c>
      <c r="G65" s="42">
        <v>327</v>
      </c>
      <c r="H65" s="28">
        <v>46170</v>
      </c>
      <c r="I65" s="43" t="s">
        <v>835</v>
      </c>
      <c r="J65" s="20" t="s">
        <v>836</v>
      </c>
      <c r="K65" s="20" t="s">
        <v>837</v>
      </c>
      <c r="L65"/>
    </row>
    <row r="66" spans="1:12" ht="60" x14ac:dyDescent="0.2">
      <c r="A66">
        <v>58</v>
      </c>
      <c r="B66" s="20">
        <v>174</v>
      </c>
      <c r="C66" s="19" t="s">
        <v>344</v>
      </c>
      <c r="D66" s="26" t="s">
        <v>40</v>
      </c>
      <c r="E66" s="20" t="s">
        <v>345</v>
      </c>
      <c r="F66" s="42">
        <v>105.79</v>
      </c>
      <c r="G66" s="42">
        <v>128</v>
      </c>
      <c r="H66" s="28">
        <v>46171</v>
      </c>
      <c r="I66" s="43" t="s">
        <v>346</v>
      </c>
      <c r="J66" s="20" t="s">
        <v>838</v>
      </c>
      <c r="K66" s="20" t="s">
        <v>348</v>
      </c>
      <c r="L66"/>
    </row>
    <row r="67" spans="1:12" ht="90" x14ac:dyDescent="0.2">
      <c r="A67">
        <v>59</v>
      </c>
      <c r="B67" s="20">
        <v>175</v>
      </c>
      <c r="C67" s="19" t="s">
        <v>839</v>
      </c>
      <c r="D67" s="26" t="s">
        <v>40</v>
      </c>
      <c r="E67" s="20" t="s">
        <v>81</v>
      </c>
      <c r="F67" s="42">
        <v>8726.4</v>
      </c>
      <c r="G67" s="42">
        <v>10558.94</v>
      </c>
      <c r="H67" s="28">
        <v>46171</v>
      </c>
      <c r="I67" s="43" t="s">
        <v>575</v>
      </c>
      <c r="J67" s="20" t="s">
        <v>840</v>
      </c>
      <c r="K67" s="20" t="s">
        <v>841</v>
      </c>
      <c r="L67"/>
    </row>
    <row r="68" spans="1:12" ht="75" x14ac:dyDescent="0.2">
      <c r="A68">
        <v>60</v>
      </c>
      <c r="B68" s="20">
        <v>177</v>
      </c>
      <c r="C68" s="19" t="s">
        <v>847</v>
      </c>
      <c r="D68" s="26" t="s">
        <v>40</v>
      </c>
      <c r="E68" s="20" t="s">
        <v>769</v>
      </c>
      <c r="F68" s="42">
        <v>3200</v>
      </c>
      <c r="G68" s="42">
        <v>3200</v>
      </c>
      <c r="H68" s="28">
        <v>46174</v>
      </c>
      <c r="I68" s="43" t="s">
        <v>848</v>
      </c>
      <c r="J68" s="20" t="s">
        <v>849</v>
      </c>
      <c r="K68" s="20" t="s">
        <v>850</v>
      </c>
      <c r="L68"/>
    </row>
    <row r="69" spans="1:12" ht="60" x14ac:dyDescent="0.2">
      <c r="A69">
        <v>61</v>
      </c>
      <c r="B69" s="20">
        <v>178</v>
      </c>
      <c r="C69" s="19" t="s">
        <v>851</v>
      </c>
      <c r="D69" s="26" t="s">
        <v>40</v>
      </c>
      <c r="E69" s="20" t="s">
        <v>43</v>
      </c>
      <c r="F69" s="42">
        <v>308.43</v>
      </c>
      <c r="G69" s="42">
        <v>373.2</v>
      </c>
      <c r="H69" s="28">
        <v>46174</v>
      </c>
      <c r="I69" s="43" t="s">
        <v>113</v>
      </c>
      <c r="J69" s="20" t="s">
        <v>852</v>
      </c>
      <c r="K69" s="20" t="s">
        <v>853</v>
      </c>
      <c r="L69"/>
    </row>
    <row r="70" spans="1:12" ht="45" x14ac:dyDescent="0.2">
      <c r="A70">
        <v>62</v>
      </c>
      <c r="B70" s="20">
        <v>179</v>
      </c>
      <c r="C70" s="19" t="s">
        <v>854</v>
      </c>
      <c r="D70" s="26" t="s">
        <v>40</v>
      </c>
      <c r="E70" s="20" t="s">
        <v>72</v>
      </c>
      <c r="F70" s="42">
        <v>330.58</v>
      </c>
      <c r="G70" s="42">
        <v>400</v>
      </c>
      <c r="H70" s="28">
        <v>46176</v>
      </c>
      <c r="I70" s="43" t="s">
        <v>168</v>
      </c>
      <c r="J70" s="20" t="s">
        <v>855</v>
      </c>
      <c r="K70" s="20" t="s">
        <v>856</v>
      </c>
      <c r="L70"/>
    </row>
    <row r="71" spans="1:12" ht="45" x14ac:dyDescent="0.2">
      <c r="A71">
        <v>63</v>
      </c>
      <c r="B71" s="20">
        <v>180</v>
      </c>
      <c r="C71" s="19" t="s">
        <v>857</v>
      </c>
      <c r="D71" s="26" t="s">
        <v>40</v>
      </c>
      <c r="E71" s="20" t="s">
        <v>187</v>
      </c>
      <c r="F71" s="42">
        <v>430</v>
      </c>
      <c r="G71" s="42">
        <v>520.29999999999995</v>
      </c>
      <c r="H71" s="28">
        <v>46176</v>
      </c>
      <c r="I71" s="43" t="s">
        <v>188</v>
      </c>
      <c r="J71" s="20" t="s">
        <v>858</v>
      </c>
      <c r="K71" s="20" t="s">
        <v>859</v>
      </c>
      <c r="L71"/>
    </row>
    <row r="72" spans="1:12" ht="75" x14ac:dyDescent="0.2">
      <c r="A72">
        <v>64</v>
      </c>
      <c r="B72" s="20">
        <v>181</v>
      </c>
      <c r="C72" s="19" t="s">
        <v>860</v>
      </c>
      <c r="D72" s="26" t="s">
        <v>40</v>
      </c>
      <c r="E72" s="20" t="s">
        <v>861</v>
      </c>
      <c r="F72" s="42">
        <v>168.8</v>
      </c>
      <c r="G72" s="42">
        <v>168.8</v>
      </c>
      <c r="H72" s="28">
        <v>46176</v>
      </c>
      <c r="I72" s="43" t="s">
        <v>862</v>
      </c>
      <c r="J72" s="20" t="s">
        <v>863</v>
      </c>
      <c r="K72" s="20" t="s">
        <v>864</v>
      </c>
      <c r="L72"/>
    </row>
    <row r="73" spans="1:12" ht="75" x14ac:dyDescent="0.2">
      <c r="B73" s="20"/>
      <c r="C73" s="19"/>
      <c r="D73" s="26" t="s">
        <v>40</v>
      </c>
      <c r="E73" s="20" t="s">
        <v>861</v>
      </c>
      <c r="F73" s="42">
        <v>2423</v>
      </c>
      <c r="G73" s="42">
        <v>2423</v>
      </c>
      <c r="H73" s="28">
        <v>46176</v>
      </c>
      <c r="I73" s="43" t="s">
        <v>865</v>
      </c>
      <c r="J73" s="20" t="s">
        <v>866</v>
      </c>
      <c r="K73" s="20" t="s">
        <v>864</v>
      </c>
      <c r="L73"/>
    </row>
    <row r="74" spans="1:12" ht="75" x14ac:dyDescent="0.2">
      <c r="A74">
        <v>65</v>
      </c>
      <c r="B74" s="20">
        <v>182</v>
      </c>
      <c r="C74" s="19" t="s">
        <v>716</v>
      </c>
      <c r="D74" s="26" t="s">
        <v>40</v>
      </c>
      <c r="E74" s="20" t="s">
        <v>345</v>
      </c>
      <c r="F74" s="42">
        <v>12.37</v>
      </c>
      <c r="G74" s="42">
        <v>14.97</v>
      </c>
      <c r="H74" s="28">
        <v>46177</v>
      </c>
      <c r="I74" s="43" t="s">
        <v>54</v>
      </c>
      <c r="J74" s="20" t="s">
        <v>867</v>
      </c>
      <c r="K74" s="20" t="s">
        <v>719</v>
      </c>
      <c r="L74"/>
    </row>
    <row r="75" spans="1:12" ht="75" x14ac:dyDescent="0.2">
      <c r="A75">
        <v>66</v>
      </c>
      <c r="B75" s="20">
        <v>183</v>
      </c>
      <c r="C75" s="19" t="s">
        <v>716</v>
      </c>
      <c r="D75" s="26" t="s">
        <v>40</v>
      </c>
      <c r="E75" s="20" t="s">
        <v>345</v>
      </c>
      <c r="F75" s="42">
        <v>47.93</v>
      </c>
      <c r="G75" s="42">
        <v>58</v>
      </c>
      <c r="H75" s="28">
        <v>46177</v>
      </c>
      <c r="I75" s="43" t="s">
        <v>868</v>
      </c>
      <c r="J75" s="20" t="s">
        <v>869</v>
      </c>
      <c r="K75" s="20" t="s">
        <v>719</v>
      </c>
      <c r="L75"/>
    </row>
    <row r="76" spans="1:12" ht="75" x14ac:dyDescent="0.2">
      <c r="A76">
        <v>67</v>
      </c>
      <c r="B76" s="20">
        <v>185</v>
      </c>
      <c r="C76" s="19" t="s">
        <v>875</v>
      </c>
      <c r="D76" s="26" t="s">
        <v>40</v>
      </c>
      <c r="E76" s="20" t="s">
        <v>876</v>
      </c>
      <c r="F76" s="42">
        <v>4504.13</v>
      </c>
      <c r="G76" s="42">
        <v>5450</v>
      </c>
      <c r="H76" s="28">
        <v>46181</v>
      </c>
      <c r="I76" s="43" t="s">
        <v>877</v>
      </c>
      <c r="J76" s="20" t="s">
        <v>878</v>
      </c>
      <c r="K76" s="20" t="s">
        <v>879</v>
      </c>
      <c r="L76"/>
    </row>
    <row r="77" spans="1:12" ht="45" x14ac:dyDescent="0.2">
      <c r="A77">
        <v>68</v>
      </c>
      <c r="B77" s="20">
        <v>186</v>
      </c>
      <c r="C77" s="19" t="s">
        <v>880</v>
      </c>
      <c r="D77" s="26" t="s">
        <v>40</v>
      </c>
      <c r="E77" s="20" t="s">
        <v>50</v>
      </c>
      <c r="F77" s="42">
        <v>2250</v>
      </c>
      <c r="G77" s="42">
        <v>2250</v>
      </c>
      <c r="H77" s="28">
        <v>46182</v>
      </c>
      <c r="I77" s="43" t="s">
        <v>881</v>
      </c>
      <c r="J77" s="20" t="s">
        <v>882</v>
      </c>
      <c r="K77" s="20" t="s">
        <v>883</v>
      </c>
      <c r="L77"/>
    </row>
    <row r="78" spans="1:12" ht="105" x14ac:dyDescent="0.2">
      <c r="A78">
        <v>69</v>
      </c>
      <c r="B78" s="20">
        <v>187</v>
      </c>
      <c r="C78" s="19" t="s">
        <v>884</v>
      </c>
      <c r="D78" s="26" t="s">
        <v>40</v>
      </c>
      <c r="E78" s="20" t="s">
        <v>885</v>
      </c>
      <c r="F78" s="42">
        <v>6611.57</v>
      </c>
      <c r="G78" s="42">
        <v>6611.57</v>
      </c>
      <c r="H78" s="28">
        <v>46182</v>
      </c>
      <c r="I78" s="43" t="s">
        <v>886</v>
      </c>
      <c r="J78" s="20" t="s">
        <v>887</v>
      </c>
      <c r="K78" s="20" t="s">
        <v>888</v>
      </c>
      <c r="L78"/>
    </row>
    <row r="79" spans="1:12" ht="90" x14ac:dyDescent="0.2">
      <c r="A79">
        <v>70</v>
      </c>
      <c r="B79" s="20">
        <v>194</v>
      </c>
      <c r="C79" s="58" t="s">
        <v>921</v>
      </c>
      <c r="D79" s="26" t="s">
        <v>40</v>
      </c>
      <c r="E79" s="59" t="s">
        <v>57</v>
      </c>
      <c r="F79" s="42">
        <v>2789</v>
      </c>
      <c r="G79" s="42">
        <v>2789</v>
      </c>
      <c r="H79" s="28">
        <v>46185</v>
      </c>
      <c r="I79" s="43" t="s">
        <v>922</v>
      </c>
      <c r="J79" s="20" t="s">
        <v>923</v>
      </c>
      <c r="K79" s="59" t="s">
        <v>924</v>
      </c>
      <c r="L79"/>
    </row>
    <row r="80" spans="1:12" ht="60" x14ac:dyDescent="0.2">
      <c r="A80">
        <v>71</v>
      </c>
      <c r="B80" s="20">
        <v>195</v>
      </c>
      <c r="C80" s="58" t="s">
        <v>327</v>
      </c>
      <c r="D80" s="26" t="s">
        <v>40</v>
      </c>
      <c r="E80" s="59" t="s">
        <v>58</v>
      </c>
      <c r="F80" s="42">
        <v>12.79</v>
      </c>
      <c r="G80" s="42">
        <v>15.48</v>
      </c>
      <c r="H80" s="28">
        <v>46185</v>
      </c>
      <c r="I80" s="43" t="s">
        <v>328</v>
      </c>
      <c r="J80" s="20" t="s">
        <v>925</v>
      </c>
      <c r="K80" s="59" t="s">
        <v>330</v>
      </c>
      <c r="L80"/>
    </row>
    <row r="81" spans="1:12" ht="60" x14ac:dyDescent="0.2">
      <c r="A81">
        <v>72</v>
      </c>
      <c r="B81" s="20">
        <v>196</v>
      </c>
      <c r="C81" s="58" t="s">
        <v>926</v>
      </c>
      <c r="D81" s="26" t="s">
        <v>40</v>
      </c>
      <c r="E81" s="59" t="s">
        <v>50</v>
      </c>
      <c r="F81" s="42">
        <v>2600</v>
      </c>
      <c r="G81" s="42">
        <v>2600</v>
      </c>
      <c r="H81" s="28">
        <v>46188</v>
      </c>
      <c r="I81" s="43" t="s">
        <v>927</v>
      </c>
      <c r="J81" s="20" t="s">
        <v>928</v>
      </c>
      <c r="K81" s="59" t="s">
        <v>929</v>
      </c>
      <c r="L81"/>
    </row>
    <row r="82" spans="1:12" ht="45" x14ac:dyDescent="0.2">
      <c r="A82">
        <v>73</v>
      </c>
      <c r="B82" s="20">
        <v>197</v>
      </c>
      <c r="C82" s="58" t="s">
        <v>930</v>
      </c>
      <c r="D82" s="26" t="s">
        <v>40</v>
      </c>
      <c r="E82" s="59" t="s">
        <v>51</v>
      </c>
      <c r="F82" s="42">
        <v>35.840000000000003</v>
      </c>
      <c r="G82" s="42">
        <v>43.37</v>
      </c>
      <c r="H82" s="28">
        <v>46189</v>
      </c>
      <c r="I82" s="43" t="s">
        <v>317</v>
      </c>
      <c r="J82" s="20" t="s">
        <v>931</v>
      </c>
      <c r="K82" s="59" t="s">
        <v>932</v>
      </c>
      <c r="L82"/>
    </row>
    <row r="83" spans="1:12" ht="45" x14ac:dyDescent="0.2">
      <c r="A83">
        <v>74</v>
      </c>
      <c r="B83" s="20">
        <v>198</v>
      </c>
      <c r="C83" s="58" t="s">
        <v>933</v>
      </c>
      <c r="D83" s="26" t="s">
        <v>40</v>
      </c>
      <c r="E83" s="59" t="s">
        <v>934</v>
      </c>
      <c r="F83" s="42">
        <v>249</v>
      </c>
      <c r="G83" s="42">
        <v>301.29000000000002</v>
      </c>
      <c r="H83" s="28">
        <v>46189</v>
      </c>
      <c r="I83" s="43" t="s">
        <v>935</v>
      </c>
      <c r="J83" s="20" t="s">
        <v>936</v>
      </c>
      <c r="K83" s="59" t="s">
        <v>937</v>
      </c>
      <c r="L83"/>
    </row>
    <row r="84" spans="1:12" ht="45" x14ac:dyDescent="0.2">
      <c r="A84">
        <v>75</v>
      </c>
      <c r="B84" s="20">
        <v>199</v>
      </c>
      <c r="C84" s="58" t="s">
        <v>938</v>
      </c>
      <c r="D84" s="26" t="s">
        <v>40</v>
      </c>
      <c r="E84" s="59" t="s">
        <v>50</v>
      </c>
      <c r="F84" s="42">
        <v>378</v>
      </c>
      <c r="G84" s="42">
        <v>378</v>
      </c>
      <c r="H84" s="28">
        <v>46190</v>
      </c>
      <c r="I84" s="43" t="s">
        <v>835</v>
      </c>
      <c r="J84" s="20" t="s">
        <v>939</v>
      </c>
      <c r="K84" s="59" t="s">
        <v>940</v>
      </c>
      <c r="L84"/>
    </row>
    <row r="85" spans="1:12" ht="45" x14ac:dyDescent="0.2">
      <c r="A85">
        <v>76</v>
      </c>
      <c r="B85" s="20">
        <v>200</v>
      </c>
      <c r="C85" s="58" t="s">
        <v>941</v>
      </c>
      <c r="D85" s="26" t="s">
        <v>40</v>
      </c>
      <c r="E85" s="59" t="s">
        <v>41</v>
      </c>
      <c r="F85" s="42">
        <v>206.2</v>
      </c>
      <c r="G85" s="42">
        <v>216.51</v>
      </c>
      <c r="H85" s="28">
        <v>46190</v>
      </c>
      <c r="I85" s="43" t="s">
        <v>942</v>
      </c>
      <c r="J85" s="20" t="s">
        <v>943</v>
      </c>
      <c r="K85" s="59" t="s">
        <v>944</v>
      </c>
      <c r="L85"/>
    </row>
    <row r="86" spans="1:12" ht="45" x14ac:dyDescent="0.2">
      <c r="A86">
        <v>77</v>
      </c>
      <c r="B86" s="20">
        <v>203</v>
      </c>
      <c r="C86" s="19" t="s">
        <v>534</v>
      </c>
      <c r="D86" s="26" t="s">
        <v>40</v>
      </c>
      <c r="E86" s="20" t="s">
        <v>530</v>
      </c>
      <c r="F86" s="42">
        <v>285.12</v>
      </c>
      <c r="G86" s="42">
        <v>345</v>
      </c>
      <c r="H86" s="28">
        <v>46191</v>
      </c>
      <c r="I86" s="43" t="s">
        <v>535</v>
      </c>
      <c r="J86" s="20" t="s">
        <v>967</v>
      </c>
      <c r="K86" s="20" t="s">
        <v>968</v>
      </c>
      <c r="L86"/>
    </row>
    <row r="87" spans="1:12" ht="45" x14ac:dyDescent="0.2">
      <c r="A87">
        <v>78</v>
      </c>
      <c r="B87" s="20">
        <v>204</v>
      </c>
      <c r="C87" s="19" t="s">
        <v>969</v>
      </c>
      <c r="D87" s="26" t="s">
        <v>40</v>
      </c>
      <c r="E87" s="20" t="s">
        <v>41</v>
      </c>
      <c r="F87" s="42">
        <v>947.5</v>
      </c>
      <c r="G87" s="42">
        <v>1146.48</v>
      </c>
      <c r="H87" s="28">
        <v>46191</v>
      </c>
      <c r="I87" s="43" t="s">
        <v>90</v>
      </c>
      <c r="J87" s="20" t="s">
        <v>970</v>
      </c>
      <c r="K87" s="20" t="s">
        <v>971</v>
      </c>
      <c r="L87"/>
    </row>
    <row r="88" spans="1:12" ht="105" x14ac:dyDescent="0.2">
      <c r="A88">
        <v>79</v>
      </c>
      <c r="B88" s="20">
        <v>205</v>
      </c>
      <c r="C88" s="19" t="s">
        <v>972</v>
      </c>
      <c r="D88" s="26" t="s">
        <v>40</v>
      </c>
      <c r="E88" s="20" t="s">
        <v>973</v>
      </c>
      <c r="F88" s="42">
        <v>13930</v>
      </c>
      <c r="G88" s="42">
        <v>16855.3</v>
      </c>
      <c r="H88" s="28">
        <v>46191</v>
      </c>
      <c r="I88" s="43" t="s">
        <v>974</v>
      </c>
      <c r="J88" s="20" t="s">
        <v>975</v>
      </c>
      <c r="K88" s="20" t="s">
        <v>976</v>
      </c>
      <c r="L88"/>
    </row>
    <row r="89" spans="1:12" ht="45" x14ac:dyDescent="0.2">
      <c r="A89">
        <v>80</v>
      </c>
      <c r="B89" s="20">
        <v>206</v>
      </c>
      <c r="C89" s="19" t="s">
        <v>977</v>
      </c>
      <c r="D89" s="26" t="s">
        <v>40</v>
      </c>
      <c r="E89" s="20" t="s">
        <v>371</v>
      </c>
      <c r="F89" s="42">
        <v>5839.93</v>
      </c>
      <c r="G89" s="42">
        <v>7066.32</v>
      </c>
      <c r="H89" s="28">
        <v>46191</v>
      </c>
      <c r="I89" s="43" t="s">
        <v>978</v>
      </c>
      <c r="J89" s="20" t="s">
        <v>979</v>
      </c>
      <c r="K89" s="20" t="s">
        <v>980</v>
      </c>
      <c r="L89"/>
    </row>
    <row r="90" spans="1:12" ht="45" x14ac:dyDescent="0.2">
      <c r="A90">
        <v>81</v>
      </c>
      <c r="B90" s="20">
        <v>207</v>
      </c>
      <c r="C90" s="19" t="s">
        <v>981</v>
      </c>
      <c r="D90" s="26" t="s">
        <v>40</v>
      </c>
      <c r="E90" s="20" t="s">
        <v>982</v>
      </c>
      <c r="F90" s="42">
        <v>852.23</v>
      </c>
      <c r="G90" s="42">
        <v>1031.2</v>
      </c>
      <c r="H90" s="28">
        <v>46192</v>
      </c>
      <c r="I90" s="43" t="s">
        <v>983</v>
      </c>
      <c r="J90" s="20" t="s">
        <v>984</v>
      </c>
      <c r="K90" s="20" t="s">
        <v>985</v>
      </c>
      <c r="L90"/>
    </row>
    <row r="91" spans="1:12" ht="45" x14ac:dyDescent="0.2">
      <c r="A91">
        <v>82</v>
      </c>
      <c r="B91" s="20">
        <v>208</v>
      </c>
      <c r="C91" s="19" t="s">
        <v>986</v>
      </c>
      <c r="D91" s="26" t="s">
        <v>40</v>
      </c>
      <c r="E91" s="20" t="s">
        <v>43</v>
      </c>
      <c r="F91" s="42">
        <v>930</v>
      </c>
      <c r="G91" s="42">
        <v>976.5</v>
      </c>
      <c r="H91" s="28">
        <v>46195</v>
      </c>
      <c r="I91" s="43" t="s">
        <v>987</v>
      </c>
      <c r="J91" s="20" t="s">
        <v>988</v>
      </c>
      <c r="K91" s="20" t="s">
        <v>989</v>
      </c>
      <c r="L91"/>
    </row>
    <row r="92" spans="1:12" ht="45" x14ac:dyDescent="0.2">
      <c r="A92">
        <v>83</v>
      </c>
      <c r="B92" s="20">
        <v>209</v>
      </c>
      <c r="C92" s="19" t="s">
        <v>990</v>
      </c>
      <c r="D92" s="26" t="s">
        <v>40</v>
      </c>
      <c r="E92" s="20" t="s">
        <v>41</v>
      </c>
      <c r="F92" s="42">
        <v>850</v>
      </c>
      <c r="G92" s="42">
        <v>892.5</v>
      </c>
      <c r="H92" s="28">
        <v>46195</v>
      </c>
      <c r="I92" s="43" t="s">
        <v>991</v>
      </c>
      <c r="J92" s="20" t="s">
        <v>992</v>
      </c>
      <c r="K92" s="20" t="s">
        <v>993</v>
      </c>
      <c r="L92"/>
    </row>
    <row r="93" spans="1:12" ht="45" x14ac:dyDescent="0.2">
      <c r="A93">
        <v>84</v>
      </c>
      <c r="B93" s="20">
        <v>210</v>
      </c>
      <c r="C93" s="19" t="s">
        <v>994</v>
      </c>
      <c r="D93" s="26" t="s">
        <v>40</v>
      </c>
      <c r="E93" s="20" t="s">
        <v>51</v>
      </c>
      <c r="F93" s="42">
        <v>90</v>
      </c>
      <c r="G93" s="42">
        <v>108.9</v>
      </c>
      <c r="H93" s="28">
        <v>46195</v>
      </c>
      <c r="I93" s="43" t="s">
        <v>995</v>
      </c>
      <c r="J93" s="20" t="s">
        <v>996</v>
      </c>
      <c r="K93" s="20" t="s">
        <v>997</v>
      </c>
      <c r="L93"/>
    </row>
    <row r="94" spans="1:12" ht="45" x14ac:dyDescent="0.2">
      <c r="A94">
        <v>85</v>
      </c>
      <c r="B94" s="20">
        <v>211</v>
      </c>
      <c r="C94" s="19" t="s">
        <v>998</v>
      </c>
      <c r="D94" s="26" t="s">
        <v>40</v>
      </c>
      <c r="E94" s="20" t="s">
        <v>52</v>
      </c>
      <c r="F94" s="42">
        <v>1074.3800000000001</v>
      </c>
      <c r="G94" s="42">
        <v>1300</v>
      </c>
      <c r="H94" s="28">
        <v>46196</v>
      </c>
      <c r="I94" s="43" t="s">
        <v>202</v>
      </c>
      <c r="J94" s="20" t="s">
        <v>999</v>
      </c>
      <c r="K94" s="20" t="s">
        <v>1000</v>
      </c>
      <c r="L94"/>
    </row>
    <row r="95" spans="1:12" ht="75" x14ac:dyDescent="0.2">
      <c r="A95">
        <v>86</v>
      </c>
      <c r="B95" s="20">
        <v>212</v>
      </c>
      <c r="C95" s="19" t="s">
        <v>1001</v>
      </c>
      <c r="D95" s="26" t="s">
        <v>40</v>
      </c>
      <c r="E95" s="20" t="s">
        <v>1002</v>
      </c>
      <c r="F95" s="42">
        <v>8970</v>
      </c>
      <c r="G95" s="42">
        <v>10853.7</v>
      </c>
      <c r="H95" s="28">
        <v>46198</v>
      </c>
      <c r="I95" s="43" t="s">
        <v>517</v>
      </c>
      <c r="J95" s="20" t="s">
        <v>1003</v>
      </c>
      <c r="K95" s="20" t="s">
        <v>1004</v>
      </c>
      <c r="L95"/>
    </row>
    <row r="96" spans="1:12" ht="75" x14ac:dyDescent="0.2">
      <c r="A96">
        <v>87</v>
      </c>
      <c r="B96" s="20">
        <v>213</v>
      </c>
      <c r="C96" s="19" t="s">
        <v>1005</v>
      </c>
      <c r="D96" s="26" t="s">
        <v>40</v>
      </c>
      <c r="E96" s="20" t="s">
        <v>1006</v>
      </c>
      <c r="F96" s="42">
        <v>2272.73</v>
      </c>
      <c r="G96" s="42">
        <v>2750</v>
      </c>
      <c r="H96" s="28">
        <v>46198</v>
      </c>
      <c r="I96" s="43" t="s">
        <v>1007</v>
      </c>
      <c r="J96" s="20" t="s">
        <v>1008</v>
      </c>
      <c r="K96" s="20" t="s">
        <v>1009</v>
      </c>
      <c r="L96"/>
    </row>
    <row r="97" spans="1:12" ht="105" x14ac:dyDescent="0.2">
      <c r="A97">
        <v>88</v>
      </c>
      <c r="B97" s="20">
        <v>214</v>
      </c>
      <c r="C97" s="19" t="s">
        <v>1010</v>
      </c>
      <c r="D97" s="26" t="s">
        <v>40</v>
      </c>
      <c r="E97" s="20" t="s">
        <v>1011</v>
      </c>
      <c r="F97" s="42">
        <v>15000</v>
      </c>
      <c r="G97" s="42">
        <v>15000</v>
      </c>
      <c r="H97" s="28">
        <v>46199</v>
      </c>
      <c r="I97" s="43" t="s">
        <v>1012</v>
      </c>
      <c r="J97" s="20" t="s">
        <v>1013</v>
      </c>
      <c r="K97" s="20" t="s">
        <v>1014</v>
      </c>
      <c r="L97"/>
    </row>
    <row r="98" spans="1:12" ht="45" x14ac:dyDescent="0.2">
      <c r="A98">
        <v>89</v>
      </c>
      <c r="B98" s="20">
        <v>218</v>
      </c>
      <c r="C98" s="19" t="s">
        <v>1030</v>
      </c>
      <c r="D98" s="26" t="s">
        <v>40</v>
      </c>
      <c r="E98" s="20" t="s">
        <v>50</v>
      </c>
      <c r="F98" s="42">
        <v>100</v>
      </c>
      <c r="G98" s="42">
        <v>100</v>
      </c>
      <c r="H98" s="28">
        <v>46202</v>
      </c>
      <c r="I98" s="43" t="s">
        <v>1031</v>
      </c>
      <c r="J98" s="20" t="s">
        <v>1032</v>
      </c>
      <c r="K98" s="20" t="s">
        <v>1033</v>
      </c>
      <c r="L98"/>
    </row>
    <row r="99" spans="1:12" x14ac:dyDescent="0.2">
      <c r="B99" s="20"/>
      <c r="C99" s="19"/>
      <c r="D99" s="26"/>
      <c r="E99" s="21" t="s">
        <v>45</v>
      </c>
      <c r="F99" s="22">
        <f>SUM(F3:F98)</f>
        <v>197793.41999999998</v>
      </c>
      <c r="G99" s="22">
        <f>SUM(G3:G98)</f>
        <v>225008.97000000006</v>
      </c>
      <c r="H99" s="28"/>
      <c r="I99" s="43"/>
      <c r="J99" s="20"/>
      <c r="K99" s="20"/>
      <c r="L99">
        <v>197793.42</v>
      </c>
    </row>
    <row r="100" spans="1:12" x14ac:dyDescent="0.2">
      <c r="B100" s="20"/>
      <c r="C100" s="19"/>
      <c r="D100" s="26"/>
      <c r="E100" s="20"/>
      <c r="F100" s="42"/>
      <c r="G100" s="42"/>
      <c r="H100" s="28"/>
      <c r="I100" s="43"/>
      <c r="J100" s="20"/>
      <c r="K100" s="20"/>
      <c r="L100"/>
    </row>
    <row r="101" spans="1:12" ht="75" x14ac:dyDescent="0.2">
      <c r="A101">
        <v>1</v>
      </c>
      <c r="B101" s="20">
        <v>117</v>
      </c>
      <c r="C101" s="19" t="s">
        <v>585</v>
      </c>
      <c r="D101" s="26" t="s">
        <v>586</v>
      </c>
      <c r="E101" s="20" t="s">
        <v>43</v>
      </c>
      <c r="F101" s="27">
        <v>4111077.6</v>
      </c>
      <c r="G101" s="27">
        <v>4111077.6</v>
      </c>
      <c r="H101" s="28">
        <v>46122</v>
      </c>
      <c r="I101" s="20" t="s">
        <v>587</v>
      </c>
      <c r="J101" s="20" t="s">
        <v>588</v>
      </c>
      <c r="K101" s="20" t="s">
        <v>589</v>
      </c>
      <c r="L101"/>
    </row>
    <row r="102" spans="1:12" x14ac:dyDescent="0.2">
      <c r="B102" s="20"/>
      <c r="C102" s="19"/>
      <c r="D102" s="26"/>
      <c r="E102" s="21" t="s">
        <v>45</v>
      </c>
      <c r="F102" s="22">
        <f>SUM(F101)</f>
        <v>4111077.6</v>
      </c>
      <c r="G102" s="22">
        <f>SUM(G101)</f>
        <v>4111077.6</v>
      </c>
      <c r="H102" s="28"/>
      <c r="I102" s="20"/>
      <c r="J102" s="20"/>
      <c r="K102" s="20"/>
      <c r="L102">
        <v>4111077.6</v>
      </c>
    </row>
    <row r="103" spans="1:12" x14ac:dyDescent="0.2">
      <c r="B103" s="20"/>
      <c r="C103" s="19"/>
      <c r="D103" s="26"/>
      <c r="E103" s="20"/>
      <c r="F103" s="27"/>
      <c r="G103" s="27"/>
      <c r="H103" s="28"/>
      <c r="I103" s="20"/>
      <c r="J103" s="20"/>
      <c r="K103" s="20"/>
      <c r="L103"/>
    </row>
    <row r="104" spans="1:12" ht="75" x14ac:dyDescent="0.2">
      <c r="A104">
        <v>1</v>
      </c>
      <c r="B104" s="20">
        <v>108</v>
      </c>
      <c r="C104" s="19" t="s">
        <v>545</v>
      </c>
      <c r="D104" s="26" t="s">
        <v>546</v>
      </c>
      <c r="E104" s="20" t="s">
        <v>41</v>
      </c>
      <c r="F104" s="27">
        <v>15864</v>
      </c>
      <c r="G104" s="27">
        <v>16657.2</v>
      </c>
      <c r="H104" s="28">
        <v>46114</v>
      </c>
      <c r="I104" s="20" t="s">
        <v>270</v>
      </c>
      <c r="J104" s="20" t="s">
        <v>547</v>
      </c>
      <c r="K104" s="20" t="s">
        <v>548</v>
      </c>
      <c r="L104"/>
    </row>
    <row r="105" spans="1:12" ht="75" x14ac:dyDescent="0.2">
      <c r="A105">
        <v>2</v>
      </c>
      <c r="B105" s="20">
        <v>106</v>
      </c>
      <c r="C105" s="19" t="s">
        <v>410</v>
      </c>
      <c r="D105" s="26" t="s">
        <v>538</v>
      </c>
      <c r="E105" s="20" t="s">
        <v>64</v>
      </c>
      <c r="F105" s="27">
        <v>16910</v>
      </c>
      <c r="G105" s="27">
        <v>17755.5</v>
      </c>
      <c r="H105" s="28">
        <v>46114</v>
      </c>
      <c r="I105" s="20" t="s">
        <v>415</v>
      </c>
      <c r="J105" s="20" t="s">
        <v>539</v>
      </c>
      <c r="K105" s="20" t="s">
        <v>413</v>
      </c>
      <c r="L105"/>
    </row>
    <row r="106" spans="1:12" ht="75" x14ac:dyDescent="0.2">
      <c r="B106" s="20"/>
      <c r="C106" s="19"/>
      <c r="D106" s="26" t="s">
        <v>538</v>
      </c>
      <c r="E106" s="20" t="s">
        <v>64</v>
      </c>
      <c r="F106" s="27">
        <v>39417.480000000003</v>
      </c>
      <c r="G106" s="27">
        <v>41388.35</v>
      </c>
      <c r="H106" s="28">
        <v>46114</v>
      </c>
      <c r="I106" s="20" t="s">
        <v>42</v>
      </c>
      <c r="J106" s="20" t="s">
        <v>540</v>
      </c>
      <c r="K106" s="20" t="s">
        <v>413</v>
      </c>
      <c r="L106"/>
    </row>
    <row r="107" spans="1:12" ht="120" x14ac:dyDescent="0.2">
      <c r="A107">
        <v>3</v>
      </c>
      <c r="B107" s="20">
        <v>122</v>
      </c>
      <c r="C107" s="19" t="s">
        <v>609</v>
      </c>
      <c r="D107" s="26" t="s">
        <v>610</v>
      </c>
      <c r="E107" s="20" t="s">
        <v>611</v>
      </c>
      <c r="F107" s="42">
        <v>157000</v>
      </c>
      <c r="G107" s="42">
        <v>189970</v>
      </c>
      <c r="H107" s="28">
        <v>46126</v>
      </c>
      <c r="I107" s="43" t="s">
        <v>612</v>
      </c>
      <c r="J107" s="20" t="s">
        <v>613</v>
      </c>
      <c r="K107" s="20" t="s">
        <v>614</v>
      </c>
      <c r="L107"/>
    </row>
    <row r="108" spans="1:12" ht="75" x14ac:dyDescent="0.2">
      <c r="A108">
        <v>4</v>
      </c>
      <c r="B108" s="20">
        <v>107</v>
      </c>
      <c r="C108" s="19" t="s">
        <v>465</v>
      </c>
      <c r="D108" s="26" t="s">
        <v>541</v>
      </c>
      <c r="E108" s="20" t="s">
        <v>124</v>
      </c>
      <c r="F108" s="27">
        <v>2178</v>
      </c>
      <c r="G108" s="27">
        <v>2635.38</v>
      </c>
      <c r="H108" s="28">
        <v>46114</v>
      </c>
      <c r="I108" s="20" t="s">
        <v>322</v>
      </c>
      <c r="J108" s="20" t="s">
        <v>542</v>
      </c>
      <c r="K108" s="20" t="s">
        <v>543</v>
      </c>
      <c r="L108"/>
    </row>
    <row r="109" spans="1:12" ht="75" x14ac:dyDescent="0.2">
      <c r="B109" s="20"/>
      <c r="C109" s="19"/>
      <c r="D109" s="26" t="s">
        <v>541</v>
      </c>
      <c r="E109" s="20" t="s">
        <v>124</v>
      </c>
      <c r="F109" s="27">
        <v>1316.5</v>
      </c>
      <c r="G109" s="27">
        <v>1592.97</v>
      </c>
      <c r="H109" s="28">
        <v>46125</v>
      </c>
      <c r="I109" s="20" t="s">
        <v>184</v>
      </c>
      <c r="J109" s="20" t="s">
        <v>544</v>
      </c>
      <c r="K109" s="20" t="s">
        <v>543</v>
      </c>
      <c r="L109"/>
    </row>
    <row r="110" spans="1:12" ht="314" x14ac:dyDescent="0.2">
      <c r="A110">
        <v>5</v>
      </c>
      <c r="B110" s="20">
        <v>119</v>
      </c>
      <c r="C110" s="19" t="s">
        <v>289</v>
      </c>
      <c r="D110" s="26" t="s">
        <v>594</v>
      </c>
      <c r="E110" s="20" t="s">
        <v>41</v>
      </c>
      <c r="F110" s="42">
        <v>101.78</v>
      </c>
      <c r="G110" s="42">
        <v>106.86</v>
      </c>
      <c r="H110" s="28">
        <v>46125</v>
      </c>
      <c r="I110" s="43" t="s">
        <v>44</v>
      </c>
      <c r="J110" s="20" t="s">
        <v>595</v>
      </c>
      <c r="K110" s="20" t="s">
        <v>596</v>
      </c>
      <c r="L110"/>
    </row>
    <row r="111" spans="1:12" ht="314" x14ac:dyDescent="0.2">
      <c r="B111" s="20"/>
      <c r="C111" s="19"/>
      <c r="D111" s="26" t="s">
        <v>594</v>
      </c>
      <c r="E111" s="20" t="s">
        <v>41</v>
      </c>
      <c r="F111" s="42">
        <v>14024.78</v>
      </c>
      <c r="G111" s="42">
        <v>14726.02</v>
      </c>
      <c r="H111" s="28">
        <v>46125</v>
      </c>
      <c r="I111" s="43" t="s">
        <v>270</v>
      </c>
      <c r="J111" s="20" t="s">
        <v>597</v>
      </c>
      <c r="K111" s="20" t="s">
        <v>596</v>
      </c>
      <c r="L111"/>
    </row>
    <row r="112" spans="1:12" ht="314" x14ac:dyDescent="0.2">
      <c r="B112" s="20"/>
      <c r="C112" s="19"/>
      <c r="D112" s="26" t="s">
        <v>594</v>
      </c>
      <c r="E112" s="20" t="s">
        <v>41</v>
      </c>
      <c r="F112" s="42">
        <v>200</v>
      </c>
      <c r="G112" s="42">
        <v>210</v>
      </c>
      <c r="H112" s="28">
        <v>46125</v>
      </c>
      <c r="I112" s="43" t="s">
        <v>61</v>
      </c>
      <c r="J112" s="20" t="s">
        <v>598</v>
      </c>
      <c r="K112" s="20" t="s">
        <v>596</v>
      </c>
      <c r="L112"/>
    </row>
    <row r="113" spans="1:12" ht="314" x14ac:dyDescent="0.2">
      <c r="B113" s="20"/>
      <c r="C113" s="19"/>
      <c r="D113" s="26" t="s">
        <v>594</v>
      </c>
      <c r="E113" s="20" t="s">
        <v>41</v>
      </c>
      <c r="F113" s="42">
        <v>587.52</v>
      </c>
      <c r="G113" s="42">
        <v>616.9</v>
      </c>
      <c r="H113" s="28">
        <v>46125</v>
      </c>
      <c r="I113" s="43" t="s">
        <v>62</v>
      </c>
      <c r="J113" s="20" t="s">
        <v>599</v>
      </c>
      <c r="K113" s="20" t="s">
        <v>596</v>
      </c>
      <c r="L113"/>
    </row>
    <row r="114" spans="1:12" ht="314" x14ac:dyDescent="0.2">
      <c r="B114" s="20"/>
      <c r="C114" s="19"/>
      <c r="D114" s="26" t="s">
        <v>594</v>
      </c>
      <c r="E114" s="20" t="s">
        <v>41</v>
      </c>
      <c r="F114" s="42">
        <v>2408.02</v>
      </c>
      <c r="G114" s="42">
        <v>2528.42</v>
      </c>
      <c r="H114" s="28">
        <v>46125</v>
      </c>
      <c r="I114" s="43" t="s">
        <v>42</v>
      </c>
      <c r="J114" s="20" t="s">
        <v>600</v>
      </c>
      <c r="K114" s="20" t="s">
        <v>596</v>
      </c>
      <c r="L114"/>
    </row>
    <row r="115" spans="1:12" ht="270" x14ac:dyDescent="0.2">
      <c r="A115">
        <v>6</v>
      </c>
      <c r="B115" s="20">
        <v>127</v>
      </c>
      <c r="C115" s="19" t="s">
        <v>268</v>
      </c>
      <c r="D115" s="26" t="s">
        <v>631</v>
      </c>
      <c r="E115" s="20" t="s">
        <v>41</v>
      </c>
      <c r="F115" s="42">
        <v>3976</v>
      </c>
      <c r="G115" s="42">
        <v>4174.8</v>
      </c>
      <c r="H115" s="28">
        <v>46133</v>
      </c>
      <c r="I115" s="43" t="s">
        <v>42</v>
      </c>
      <c r="J115" s="20" t="s">
        <v>632</v>
      </c>
      <c r="K115" s="20" t="s">
        <v>633</v>
      </c>
      <c r="L115"/>
    </row>
    <row r="116" spans="1:12" ht="270" x14ac:dyDescent="0.2">
      <c r="B116" s="20"/>
      <c r="C116" s="19"/>
      <c r="D116" s="26" t="s">
        <v>631</v>
      </c>
      <c r="E116" s="20" t="s">
        <v>41</v>
      </c>
      <c r="F116" s="42">
        <v>397.8</v>
      </c>
      <c r="G116" s="42">
        <v>417.69</v>
      </c>
      <c r="H116" s="28">
        <v>46133</v>
      </c>
      <c r="I116" s="43" t="s">
        <v>44</v>
      </c>
      <c r="J116" s="20" t="s">
        <v>634</v>
      </c>
      <c r="K116" s="20" t="s">
        <v>633</v>
      </c>
      <c r="L116"/>
    </row>
    <row r="117" spans="1:12" ht="270" x14ac:dyDescent="0.2">
      <c r="B117" s="20"/>
      <c r="C117" s="19"/>
      <c r="D117" s="26" t="s">
        <v>631</v>
      </c>
      <c r="E117" s="20" t="s">
        <v>41</v>
      </c>
      <c r="F117" s="42">
        <v>229.14</v>
      </c>
      <c r="G117" s="42">
        <v>240.6</v>
      </c>
      <c r="H117" s="28">
        <v>46133</v>
      </c>
      <c r="I117" s="43" t="s">
        <v>275</v>
      </c>
      <c r="J117" s="20" t="s">
        <v>635</v>
      </c>
      <c r="K117" s="20" t="s">
        <v>633</v>
      </c>
      <c r="L117"/>
    </row>
    <row r="118" spans="1:12" ht="165" x14ac:dyDescent="0.2">
      <c r="A118">
        <v>7</v>
      </c>
      <c r="B118" s="20">
        <v>128</v>
      </c>
      <c r="C118" s="44" t="s">
        <v>300</v>
      </c>
      <c r="D118" s="45" t="s">
        <v>636</v>
      </c>
      <c r="E118" s="46" t="s">
        <v>41</v>
      </c>
      <c r="F118" s="47" t="s">
        <v>46</v>
      </c>
      <c r="G118" s="47" t="s">
        <v>46</v>
      </c>
      <c r="H118" s="47" t="s">
        <v>46</v>
      </c>
      <c r="I118" s="47" t="s">
        <v>46</v>
      </c>
      <c r="J118" s="47" t="s">
        <v>46</v>
      </c>
      <c r="K118" s="46" t="s">
        <v>637</v>
      </c>
      <c r="L118"/>
    </row>
    <row r="119" spans="1:12" ht="90" x14ac:dyDescent="0.2">
      <c r="A119">
        <v>8</v>
      </c>
      <c r="B119" s="20">
        <v>136</v>
      </c>
      <c r="C119" s="19" t="s">
        <v>665</v>
      </c>
      <c r="D119" s="26" t="s">
        <v>666</v>
      </c>
      <c r="E119" s="20" t="s">
        <v>124</v>
      </c>
      <c r="F119" s="42">
        <v>50367.5</v>
      </c>
      <c r="G119" s="42">
        <v>60944.68</v>
      </c>
      <c r="H119" s="28">
        <v>46140</v>
      </c>
      <c r="I119" s="43" t="s">
        <v>322</v>
      </c>
      <c r="J119" s="20" t="s">
        <v>667</v>
      </c>
      <c r="K119" s="20" t="s">
        <v>668</v>
      </c>
      <c r="L119"/>
    </row>
    <row r="120" spans="1:12" ht="90" x14ac:dyDescent="0.2">
      <c r="B120" s="20"/>
      <c r="C120" s="19"/>
      <c r="D120" s="26" t="s">
        <v>666</v>
      </c>
      <c r="E120" s="20" t="s">
        <v>124</v>
      </c>
      <c r="F120" s="42">
        <v>12583.5</v>
      </c>
      <c r="G120" s="42">
        <v>15226.04</v>
      </c>
      <c r="H120" s="28">
        <v>46140</v>
      </c>
      <c r="I120" s="43" t="s">
        <v>669</v>
      </c>
      <c r="J120" s="20" t="s">
        <v>670</v>
      </c>
      <c r="K120" s="20" t="s">
        <v>668</v>
      </c>
      <c r="L120"/>
    </row>
    <row r="121" spans="1:12" ht="90" x14ac:dyDescent="0.2">
      <c r="B121" s="20"/>
      <c r="C121" s="19"/>
      <c r="D121" s="26" t="s">
        <v>666</v>
      </c>
      <c r="E121" s="20" t="s">
        <v>124</v>
      </c>
      <c r="F121" s="42">
        <v>1603</v>
      </c>
      <c r="G121" s="42">
        <v>1939.63</v>
      </c>
      <c r="H121" s="28">
        <v>46140</v>
      </c>
      <c r="I121" s="43" t="s">
        <v>671</v>
      </c>
      <c r="J121" s="20" t="s">
        <v>672</v>
      </c>
      <c r="K121" s="20" t="s">
        <v>668</v>
      </c>
      <c r="L121"/>
    </row>
    <row r="122" spans="1:12" ht="90" x14ac:dyDescent="0.2">
      <c r="B122" s="20"/>
      <c r="C122" s="19"/>
      <c r="D122" s="26" t="s">
        <v>666</v>
      </c>
      <c r="E122" s="20" t="s">
        <v>124</v>
      </c>
      <c r="F122" s="42">
        <v>13800</v>
      </c>
      <c r="G122" s="42">
        <v>16698</v>
      </c>
      <c r="H122" s="28">
        <v>46140</v>
      </c>
      <c r="I122" s="43" t="s">
        <v>673</v>
      </c>
      <c r="J122" s="20" t="s">
        <v>674</v>
      </c>
      <c r="K122" s="20" t="s">
        <v>668</v>
      </c>
      <c r="L122"/>
    </row>
    <row r="123" spans="1:12" ht="90" x14ac:dyDescent="0.2">
      <c r="A123">
        <v>9</v>
      </c>
      <c r="B123" s="20">
        <v>141</v>
      </c>
      <c r="C123" s="19" t="s">
        <v>692</v>
      </c>
      <c r="D123" s="26" t="s">
        <v>693</v>
      </c>
      <c r="E123" s="20" t="s">
        <v>694</v>
      </c>
      <c r="F123" s="42">
        <v>58114.84</v>
      </c>
      <c r="G123" s="42">
        <v>70318.960000000006</v>
      </c>
      <c r="H123" s="28">
        <v>46148</v>
      </c>
      <c r="I123" s="43" t="s">
        <v>695</v>
      </c>
      <c r="J123" s="20" t="s">
        <v>696</v>
      </c>
      <c r="K123" s="20" t="s">
        <v>697</v>
      </c>
      <c r="L123"/>
    </row>
    <row r="124" spans="1:12" ht="75" x14ac:dyDescent="0.2">
      <c r="A124">
        <v>10</v>
      </c>
      <c r="B124" s="20">
        <v>137</v>
      </c>
      <c r="C124" s="19" t="s">
        <v>268</v>
      </c>
      <c r="D124" s="26" t="s">
        <v>675</v>
      </c>
      <c r="E124" s="20" t="s">
        <v>41</v>
      </c>
      <c r="F124" s="42">
        <v>2022</v>
      </c>
      <c r="G124" s="42">
        <v>2123.1</v>
      </c>
      <c r="H124" s="28">
        <v>46140</v>
      </c>
      <c r="I124" s="43" t="s">
        <v>61</v>
      </c>
      <c r="J124" s="20" t="s">
        <v>676</v>
      </c>
      <c r="K124" s="20" t="s">
        <v>677</v>
      </c>
      <c r="L124"/>
    </row>
    <row r="125" spans="1:12" ht="75" x14ac:dyDescent="0.2">
      <c r="B125" s="20"/>
      <c r="C125" s="19"/>
      <c r="D125" s="26" t="s">
        <v>675</v>
      </c>
      <c r="E125" s="20" t="s">
        <v>41</v>
      </c>
      <c r="F125" s="42">
        <v>103.35</v>
      </c>
      <c r="G125" s="42">
        <v>108.52</v>
      </c>
      <c r="H125" s="28">
        <v>46140</v>
      </c>
      <c r="I125" s="43" t="s">
        <v>62</v>
      </c>
      <c r="J125" s="20" t="s">
        <v>678</v>
      </c>
      <c r="K125" s="20" t="s">
        <v>677</v>
      </c>
      <c r="L125"/>
    </row>
    <row r="126" spans="1:12" ht="90" x14ac:dyDescent="0.2">
      <c r="A126">
        <v>11</v>
      </c>
      <c r="B126" s="20">
        <v>147</v>
      </c>
      <c r="C126" s="19" t="s">
        <v>720</v>
      </c>
      <c r="D126" s="26" t="s">
        <v>721</v>
      </c>
      <c r="E126" s="20" t="s">
        <v>56</v>
      </c>
      <c r="F126" s="42">
        <v>580</v>
      </c>
      <c r="G126" s="42">
        <v>609</v>
      </c>
      <c r="H126" s="28">
        <v>46148</v>
      </c>
      <c r="I126" s="43" t="s">
        <v>134</v>
      </c>
      <c r="J126" s="20" t="s">
        <v>722</v>
      </c>
      <c r="K126" s="20" t="s">
        <v>723</v>
      </c>
      <c r="L126"/>
    </row>
    <row r="127" spans="1:12" ht="75" x14ac:dyDescent="0.2">
      <c r="A127">
        <v>12</v>
      </c>
      <c r="B127" s="20">
        <v>138</v>
      </c>
      <c r="C127" s="48" t="s">
        <v>300</v>
      </c>
      <c r="D127" s="49" t="s">
        <v>679</v>
      </c>
      <c r="E127" s="50" t="s">
        <v>41</v>
      </c>
      <c r="F127" s="47" t="s">
        <v>46</v>
      </c>
      <c r="G127" s="47" t="s">
        <v>46</v>
      </c>
      <c r="H127" s="47" t="s">
        <v>46</v>
      </c>
      <c r="I127" s="47" t="s">
        <v>46</v>
      </c>
      <c r="J127" s="47" t="s">
        <v>46</v>
      </c>
      <c r="K127" s="50" t="s">
        <v>680</v>
      </c>
      <c r="L127"/>
    </row>
    <row r="128" spans="1:12" ht="90" x14ac:dyDescent="0.2">
      <c r="A128">
        <v>13</v>
      </c>
      <c r="B128" s="20">
        <v>166</v>
      </c>
      <c r="C128" s="19" t="s">
        <v>465</v>
      </c>
      <c r="D128" s="51" t="s">
        <v>798</v>
      </c>
      <c r="E128" s="20" t="s">
        <v>124</v>
      </c>
      <c r="F128" s="42">
        <v>4410</v>
      </c>
      <c r="G128" s="42">
        <v>5336.1</v>
      </c>
      <c r="H128" s="28">
        <v>46169</v>
      </c>
      <c r="I128" s="43" t="s">
        <v>799</v>
      </c>
      <c r="J128" s="20" t="s">
        <v>800</v>
      </c>
      <c r="K128" s="20" t="s">
        <v>801</v>
      </c>
      <c r="L128"/>
    </row>
    <row r="129" spans="1:12" ht="90" x14ac:dyDescent="0.2">
      <c r="B129" s="20"/>
      <c r="C129" s="19"/>
      <c r="D129" s="51" t="s">
        <v>798</v>
      </c>
      <c r="E129" s="20" t="s">
        <v>124</v>
      </c>
      <c r="F129" s="42">
        <v>1147</v>
      </c>
      <c r="G129" s="42">
        <v>1387.87</v>
      </c>
      <c r="H129" s="28">
        <v>46169</v>
      </c>
      <c r="I129" s="43" t="s">
        <v>181</v>
      </c>
      <c r="J129" s="20" t="s">
        <v>802</v>
      </c>
      <c r="K129" s="20" t="s">
        <v>801</v>
      </c>
      <c r="L129"/>
    </row>
    <row r="130" spans="1:12" ht="120" x14ac:dyDescent="0.2">
      <c r="A130">
        <v>14</v>
      </c>
      <c r="B130" s="20">
        <v>168</v>
      </c>
      <c r="C130" s="19" t="s">
        <v>808</v>
      </c>
      <c r="D130" s="51" t="s">
        <v>809</v>
      </c>
      <c r="E130" s="20" t="s">
        <v>810</v>
      </c>
      <c r="F130" s="42">
        <v>61983.47</v>
      </c>
      <c r="G130" s="42">
        <v>75000</v>
      </c>
      <c r="H130" s="28">
        <v>46169</v>
      </c>
      <c r="I130" s="43" t="s">
        <v>811</v>
      </c>
      <c r="J130" s="20" t="s">
        <v>812</v>
      </c>
      <c r="K130" s="20" t="s">
        <v>813</v>
      </c>
      <c r="L130"/>
    </row>
    <row r="131" spans="1:12" ht="90" x14ac:dyDescent="0.2">
      <c r="A131">
        <v>15</v>
      </c>
      <c r="B131" s="20">
        <v>157</v>
      </c>
      <c r="C131" s="19" t="s">
        <v>465</v>
      </c>
      <c r="D131" s="51" t="s">
        <v>759</v>
      </c>
      <c r="E131" s="20" t="s">
        <v>124</v>
      </c>
      <c r="F131" s="42">
        <v>2717</v>
      </c>
      <c r="G131" s="42">
        <v>3287.57</v>
      </c>
      <c r="H131" s="28">
        <v>46161</v>
      </c>
      <c r="I131" s="43" t="s">
        <v>184</v>
      </c>
      <c r="J131" s="20" t="s">
        <v>760</v>
      </c>
      <c r="K131" s="20" t="s">
        <v>761</v>
      </c>
      <c r="L131"/>
    </row>
    <row r="132" spans="1:12" ht="90" x14ac:dyDescent="0.2">
      <c r="B132" s="20"/>
      <c r="C132" s="19"/>
      <c r="D132" s="51" t="s">
        <v>759</v>
      </c>
      <c r="E132" s="20" t="s">
        <v>124</v>
      </c>
      <c r="F132" s="42">
        <v>737.2</v>
      </c>
      <c r="G132" s="42">
        <v>892.01</v>
      </c>
      <c r="H132" s="28">
        <v>46169</v>
      </c>
      <c r="I132" s="43" t="s">
        <v>181</v>
      </c>
      <c r="J132" s="20" t="s">
        <v>762</v>
      </c>
      <c r="K132" s="20" t="s">
        <v>761</v>
      </c>
      <c r="L132"/>
    </row>
    <row r="133" spans="1:12" ht="90" x14ac:dyDescent="0.2">
      <c r="A133">
        <v>16</v>
      </c>
      <c r="B133" s="20">
        <v>167</v>
      </c>
      <c r="C133" s="19" t="s">
        <v>803</v>
      </c>
      <c r="D133" s="51" t="s">
        <v>804</v>
      </c>
      <c r="E133" s="20" t="s">
        <v>47</v>
      </c>
      <c r="F133" s="42">
        <v>45000</v>
      </c>
      <c r="G133" s="42">
        <v>54450</v>
      </c>
      <c r="H133" s="28">
        <v>46169</v>
      </c>
      <c r="I133" s="43" t="s">
        <v>805</v>
      </c>
      <c r="J133" s="20" t="s">
        <v>806</v>
      </c>
      <c r="K133" s="20" t="s">
        <v>807</v>
      </c>
      <c r="L133"/>
    </row>
    <row r="134" spans="1:12" ht="120" x14ac:dyDescent="0.2">
      <c r="A134">
        <v>17</v>
      </c>
      <c r="B134" s="20">
        <v>202</v>
      </c>
      <c r="C134" s="19" t="s">
        <v>949</v>
      </c>
      <c r="D134" s="26" t="s">
        <v>950</v>
      </c>
      <c r="E134" s="20" t="s">
        <v>891</v>
      </c>
      <c r="F134" s="42">
        <v>77832.210000000006</v>
      </c>
      <c r="G134" s="42">
        <v>94176.98</v>
      </c>
      <c r="H134" s="28">
        <v>46190</v>
      </c>
      <c r="I134" s="43" t="s">
        <v>895</v>
      </c>
      <c r="J134" s="20" t="s">
        <v>951</v>
      </c>
      <c r="K134" s="20" t="s">
        <v>894</v>
      </c>
      <c r="L134"/>
    </row>
    <row r="135" spans="1:12" ht="120" x14ac:dyDescent="0.2">
      <c r="B135" s="20"/>
      <c r="C135" s="19"/>
      <c r="D135" s="26" t="s">
        <v>950</v>
      </c>
      <c r="E135" s="20" t="s">
        <v>891</v>
      </c>
      <c r="F135" s="42">
        <v>13320.66</v>
      </c>
      <c r="G135" s="42">
        <v>16118</v>
      </c>
      <c r="H135" s="28">
        <v>46190</v>
      </c>
      <c r="I135" s="43" t="s">
        <v>952</v>
      </c>
      <c r="J135" s="20" t="s">
        <v>953</v>
      </c>
      <c r="K135" s="20" t="s">
        <v>894</v>
      </c>
      <c r="L135"/>
    </row>
    <row r="136" spans="1:12" ht="120" x14ac:dyDescent="0.2">
      <c r="B136" s="20"/>
      <c r="C136" s="19"/>
      <c r="D136" s="26" t="s">
        <v>950</v>
      </c>
      <c r="E136" s="20" t="s">
        <v>891</v>
      </c>
      <c r="F136" s="42">
        <v>17050.21</v>
      </c>
      <c r="G136" s="42">
        <v>20630.75</v>
      </c>
      <c r="H136" s="28">
        <v>46190</v>
      </c>
      <c r="I136" s="43" t="s">
        <v>954</v>
      </c>
      <c r="J136" s="20" t="s">
        <v>955</v>
      </c>
      <c r="K136" s="20" t="s">
        <v>894</v>
      </c>
      <c r="L136"/>
    </row>
    <row r="137" spans="1:12" ht="120" x14ac:dyDescent="0.2">
      <c r="B137" s="20"/>
      <c r="C137" s="19"/>
      <c r="D137" s="26" t="s">
        <v>950</v>
      </c>
      <c r="E137" s="20" t="s">
        <v>891</v>
      </c>
      <c r="F137" s="42">
        <v>36489.75</v>
      </c>
      <c r="G137" s="42">
        <v>44152.6</v>
      </c>
      <c r="H137" s="28">
        <v>46190</v>
      </c>
      <c r="I137" s="43" t="s">
        <v>899</v>
      </c>
      <c r="J137" s="20" t="s">
        <v>956</v>
      </c>
      <c r="K137" s="20" t="s">
        <v>894</v>
      </c>
      <c r="L137"/>
    </row>
    <row r="138" spans="1:12" ht="120" x14ac:dyDescent="0.2">
      <c r="B138" s="20"/>
      <c r="C138" s="19"/>
      <c r="D138" s="26" t="s">
        <v>950</v>
      </c>
      <c r="E138" s="20" t="s">
        <v>891</v>
      </c>
      <c r="F138" s="42">
        <v>3744.21</v>
      </c>
      <c r="G138" s="42">
        <v>4530.5</v>
      </c>
      <c r="H138" s="28">
        <v>46190</v>
      </c>
      <c r="I138" s="43" t="s">
        <v>957</v>
      </c>
      <c r="J138" s="20" t="s">
        <v>958</v>
      </c>
      <c r="K138" s="20" t="s">
        <v>894</v>
      </c>
      <c r="L138"/>
    </row>
    <row r="139" spans="1:12" ht="120" x14ac:dyDescent="0.2">
      <c r="B139" s="20"/>
      <c r="C139" s="19"/>
      <c r="D139" s="26" t="s">
        <v>950</v>
      </c>
      <c r="E139" s="20" t="s">
        <v>891</v>
      </c>
      <c r="F139" s="42">
        <v>42938.51</v>
      </c>
      <c r="G139" s="42">
        <v>51955.6</v>
      </c>
      <c r="H139" s="28">
        <v>46190</v>
      </c>
      <c r="I139" s="43" t="s">
        <v>959</v>
      </c>
      <c r="J139" s="20" t="s">
        <v>960</v>
      </c>
      <c r="K139" s="20" t="s">
        <v>894</v>
      </c>
      <c r="L139"/>
    </row>
    <row r="140" spans="1:12" ht="120" x14ac:dyDescent="0.2">
      <c r="B140" s="20"/>
      <c r="C140" s="19"/>
      <c r="D140" s="26" t="s">
        <v>950</v>
      </c>
      <c r="E140" s="20" t="s">
        <v>891</v>
      </c>
      <c r="F140" s="42">
        <v>117770.17</v>
      </c>
      <c r="G140" s="42">
        <v>142501.91</v>
      </c>
      <c r="H140" s="28">
        <v>46190</v>
      </c>
      <c r="I140" s="43" t="s">
        <v>961</v>
      </c>
      <c r="J140" s="20" t="s">
        <v>962</v>
      </c>
      <c r="K140" s="20" t="s">
        <v>894</v>
      </c>
      <c r="L140"/>
    </row>
    <row r="141" spans="1:12" ht="120" x14ac:dyDescent="0.2">
      <c r="B141" s="20"/>
      <c r="C141" s="19"/>
      <c r="D141" s="26" t="s">
        <v>950</v>
      </c>
      <c r="E141" s="20" t="s">
        <v>891</v>
      </c>
      <c r="F141" s="42">
        <v>41525.620000000003</v>
      </c>
      <c r="G141" s="42">
        <v>50246</v>
      </c>
      <c r="H141" s="28">
        <v>46190</v>
      </c>
      <c r="I141" s="43" t="s">
        <v>963</v>
      </c>
      <c r="J141" s="20" t="s">
        <v>964</v>
      </c>
      <c r="K141" s="20" t="s">
        <v>894</v>
      </c>
      <c r="L141"/>
    </row>
    <row r="142" spans="1:12" ht="120" x14ac:dyDescent="0.2">
      <c r="B142" s="20"/>
      <c r="C142" s="19"/>
      <c r="D142" s="26" t="s">
        <v>950</v>
      </c>
      <c r="E142" s="20" t="s">
        <v>891</v>
      </c>
      <c r="F142" s="42">
        <v>3836.98</v>
      </c>
      <c r="G142" s="42">
        <v>4642.75</v>
      </c>
      <c r="H142" s="28">
        <v>46190</v>
      </c>
      <c r="I142" s="43" t="s">
        <v>965</v>
      </c>
      <c r="J142" s="20" t="s">
        <v>966</v>
      </c>
      <c r="K142" s="20" t="s">
        <v>894</v>
      </c>
      <c r="L142"/>
    </row>
    <row r="143" spans="1:12" ht="90" x14ac:dyDescent="0.2">
      <c r="A143">
        <v>18</v>
      </c>
      <c r="B143" s="20">
        <v>170</v>
      </c>
      <c r="C143" s="19" t="s">
        <v>289</v>
      </c>
      <c r="D143" s="26" t="s">
        <v>815</v>
      </c>
      <c r="E143" s="20" t="s">
        <v>41</v>
      </c>
      <c r="F143" s="42">
        <v>947.25</v>
      </c>
      <c r="G143" s="42">
        <v>994.61</v>
      </c>
      <c r="H143" s="28">
        <v>46169</v>
      </c>
      <c r="I143" s="43" t="s">
        <v>62</v>
      </c>
      <c r="J143" s="20" t="s">
        <v>816</v>
      </c>
      <c r="K143" s="20" t="s">
        <v>817</v>
      </c>
      <c r="L143"/>
    </row>
    <row r="144" spans="1:12" ht="90" x14ac:dyDescent="0.2">
      <c r="B144" s="20"/>
      <c r="C144" s="19"/>
      <c r="D144" s="26" t="s">
        <v>815</v>
      </c>
      <c r="E144" s="20" t="s">
        <v>41</v>
      </c>
      <c r="F144" s="42">
        <v>563.87</v>
      </c>
      <c r="G144" s="42">
        <v>592.05999999999995</v>
      </c>
      <c r="H144" s="28">
        <v>46169</v>
      </c>
      <c r="I144" s="43" t="s">
        <v>44</v>
      </c>
      <c r="J144" s="20" t="s">
        <v>818</v>
      </c>
      <c r="K144" s="20" t="s">
        <v>817</v>
      </c>
      <c r="L144"/>
    </row>
    <row r="145" spans="1:12" ht="90" x14ac:dyDescent="0.2">
      <c r="B145" s="20"/>
      <c r="C145" s="19"/>
      <c r="D145" s="26" t="s">
        <v>815</v>
      </c>
      <c r="E145" s="20" t="s">
        <v>41</v>
      </c>
      <c r="F145" s="42">
        <v>3579.03</v>
      </c>
      <c r="G145" s="42">
        <v>3757.98</v>
      </c>
      <c r="H145" s="28">
        <v>46171</v>
      </c>
      <c r="I145" s="43" t="s">
        <v>270</v>
      </c>
      <c r="J145" s="20" t="s">
        <v>819</v>
      </c>
      <c r="K145" s="20" t="s">
        <v>817</v>
      </c>
      <c r="L145"/>
    </row>
    <row r="146" spans="1:12" ht="90" x14ac:dyDescent="0.2">
      <c r="B146" s="20"/>
      <c r="C146" s="19"/>
      <c r="D146" s="26" t="s">
        <v>815</v>
      </c>
      <c r="E146" s="20" t="s">
        <v>41</v>
      </c>
      <c r="F146" s="42">
        <v>524.42999999999995</v>
      </c>
      <c r="G146" s="42">
        <v>550.65</v>
      </c>
      <c r="H146" s="28">
        <v>46171</v>
      </c>
      <c r="I146" s="43" t="s">
        <v>42</v>
      </c>
      <c r="J146" s="20" t="s">
        <v>820</v>
      </c>
      <c r="K146" s="20" t="s">
        <v>817</v>
      </c>
      <c r="L146"/>
    </row>
    <row r="147" spans="1:12" ht="90" x14ac:dyDescent="0.2">
      <c r="A147">
        <v>19</v>
      </c>
      <c r="B147" s="20">
        <v>171</v>
      </c>
      <c r="C147" s="19" t="s">
        <v>268</v>
      </c>
      <c r="D147" s="26" t="s">
        <v>821</v>
      </c>
      <c r="E147" s="20" t="s">
        <v>41</v>
      </c>
      <c r="F147" s="42">
        <v>552.70000000000005</v>
      </c>
      <c r="G147" s="42">
        <v>580.34</v>
      </c>
      <c r="H147" s="28">
        <v>46169</v>
      </c>
      <c r="I147" s="43" t="s">
        <v>62</v>
      </c>
      <c r="J147" s="20" t="s">
        <v>822</v>
      </c>
      <c r="K147" s="20" t="s">
        <v>817</v>
      </c>
      <c r="L147"/>
    </row>
    <row r="148" spans="1:12" ht="90" x14ac:dyDescent="0.2">
      <c r="B148" s="20"/>
      <c r="C148" s="19"/>
      <c r="D148" s="26" t="s">
        <v>821</v>
      </c>
      <c r="E148" s="20" t="s">
        <v>41</v>
      </c>
      <c r="F148" s="42">
        <v>2168.61</v>
      </c>
      <c r="G148" s="42">
        <v>2277.04</v>
      </c>
      <c r="H148" s="28">
        <v>46169</v>
      </c>
      <c r="I148" s="43" t="s">
        <v>275</v>
      </c>
      <c r="J148" s="20" t="s">
        <v>823</v>
      </c>
      <c r="K148" s="20" t="s">
        <v>817</v>
      </c>
      <c r="L148"/>
    </row>
    <row r="149" spans="1:12" ht="90" x14ac:dyDescent="0.2">
      <c r="B149" s="20"/>
      <c r="C149" s="19"/>
      <c r="D149" s="26" t="s">
        <v>821</v>
      </c>
      <c r="E149" s="20" t="s">
        <v>41</v>
      </c>
      <c r="F149" s="42">
        <v>1162.4000000000001</v>
      </c>
      <c r="G149" s="42">
        <v>1220.51</v>
      </c>
      <c r="H149" s="28">
        <v>46169</v>
      </c>
      <c r="I149" s="43" t="s">
        <v>270</v>
      </c>
      <c r="J149" s="20" t="s">
        <v>824</v>
      </c>
      <c r="K149" s="20" t="s">
        <v>817</v>
      </c>
      <c r="L149"/>
    </row>
    <row r="150" spans="1:12" ht="90" x14ac:dyDescent="0.2">
      <c r="B150" s="20"/>
      <c r="C150" s="19"/>
      <c r="D150" s="26" t="s">
        <v>821</v>
      </c>
      <c r="E150" s="20" t="s">
        <v>41</v>
      </c>
      <c r="F150" s="42">
        <v>11372</v>
      </c>
      <c r="G150" s="42">
        <v>11940.6</v>
      </c>
      <c r="H150" s="28">
        <v>46169</v>
      </c>
      <c r="I150" s="43" t="s">
        <v>825</v>
      </c>
      <c r="J150" s="20" t="s">
        <v>826</v>
      </c>
      <c r="K150" s="20" t="s">
        <v>817</v>
      </c>
      <c r="L150"/>
    </row>
    <row r="151" spans="1:12" ht="90" x14ac:dyDescent="0.2">
      <c r="B151" s="20"/>
      <c r="C151" s="19"/>
      <c r="D151" s="26" t="s">
        <v>821</v>
      </c>
      <c r="E151" s="20" t="s">
        <v>41</v>
      </c>
      <c r="F151" s="42">
        <v>883.91</v>
      </c>
      <c r="G151" s="42">
        <v>928.11</v>
      </c>
      <c r="H151" s="28">
        <v>46171</v>
      </c>
      <c r="I151" s="43" t="s">
        <v>42</v>
      </c>
      <c r="J151" s="20" t="s">
        <v>827</v>
      </c>
      <c r="K151" s="20" t="s">
        <v>817</v>
      </c>
      <c r="L151"/>
    </row>
    <row r="152" spans="1:12" ht="90" x14ac:dyDescent="0.2">
      <c r="B152" s="20"/>
      <c r="C152" s="19"/>
      <c r="D152" s="26" t="s">
        <v>821</v>
      </c>
      <c r="E152" s="20" t="s">
        <v>41</v>
      </c>
      <c r="F152" s="42">
        <v>60.75</v>
      </c>
      <c r="G152" s="42">
        <v>63.79</v>
      </c>
      <c r="H152" s="28">
        <v>46171</v>
      </c>
      <c r="I152" s="43" t="s">
        <v>494</v>
      </c>
      <c r="J152" s="20" t="s">
        <v>828</v>
      </c>
      <c r="K152" s="20" t="s">
        <v>817</v>
      </c>
      <c r="L152"/>
    </row>
    <row r="153" spans="1:12" ht="90" x14ac:dyDescent="0.2">
      <c r="B153" s="20"/>
      <c r="C153" s="19"/>
      <c r="D153" s="26" t="s">
        <v>821</v>
      </c>
      <c r="E153" s="20" t="s">
        <v>41</v>
      </c>
      <c r="F153" s="42">
        <v>514</v>
      </c>
      <c r="G153" s="42">
        <v>539.70000000000005</v>
      </c>
      <c r="H153" s="28">
        <v>46175</v>
      </c>
      <c r="I153" s="43" t="s">
        <v>44</v>
      </c>
      <c r="J153" s="20" t="s">
        <v>829</v>
      </c>
      <c r="K153" s="20" t="s">
        <v>817</v>
      </c>
      <c r="L153"/>
    </row>
    <row r="154" spans="1:12" ht="90" x14ac:dyDescent="0.2">
      <c r="A154">
        <v>20</v>
      </c>
      <c r="B154" s="20">
        <v>184</v>
      </c>
      <c r="C154" s="19" t="s">
        <v>870</v>
      </c>
      <c r="D154" s="51" t="s">
        <v>871</v>
      </c>
      <c r="E154" s="20" t="s">
        <v>47</v>
      </c>
      <c r="F154" s="42">
        <v>17000</v>
      </c>
      <c r="G154" s="42">
        <v>20570</v>
      </c>
      <c r="H154" s="28">
        <v>46178</v>
      </c>
      <c r="I154" s="43" t="s">
        <v>872</v>
      </c>
      <c r="J154" s="20" t="s">
        <v>873</v>
      </c>
      <c r="K154" s="20" t="s">
        <v>874</v>
      </c>
      <c r="L154"/>
    </row>
    <row r="155" spans="1:12" ht="150" x14ac:dyDescent="0.2">
      <c r="A155">
        <v>21</v>
      </c>
      <c r="B155" s="20">
        <v>188</v>
      </c>
      <c r="C155" s="19" t="s">
        <v>889</v>
      </c>
      <c r="D155" s="26" t="s">
        <v>890</v>
      </c>
      <c r="E155" s="20" t="s">
        <v>891</v>
      </c>
      <c r="F155" s="42">
        <v>6373.55</v>
      </c>
      <c r="G155" s="42">
        <v>7712</v>
      </c>
      <c r="H155" s="28">
        <v>46182</v>
      </c>
      <c r="I155" s="43" t="s">
        <v>892</v>
      </c>
      <c r="J155" s="20" t="s">
        <v>893</v>
      </c>
      <c r="K155" s="20" t="s">
        <v>894</v>
      </c>
      <c r="L155"/>
    </row>
    <row r="156" spans="1:12" ht="120" x14ac:dyDescent="0.2">
      <c r="B156" s="20"/>
      <c r="C156" s="19"/>
      <c r="D156" s="26" t="s">
        <v>890</v>
      </c>
      <c r="E156" s="20" t="s">
        <v>891</v>
      </c>
      <c r="F156" s="42">
        <v>35407.440000000002</v>
      </c>
      <c r="G156" s="42">
        <v>42843</v>
      </c>
      <c r="H156" s="28">
        <v>46182</v>
      </c>
      <c r="I156" s="43" t="s">
        <v>895</v>
      </c>
      <c r="J156" s="20" t="s">
        <v>896</v>
      </c>
      <c r="K156" s="20" t="s">
        <v>894</v>
      </c>
      <c r="L156"/>
    </row>
    <row r="157" spans="1:12" ht="120" x14ac:dyDescent="0.2">
      <c r="B157" s="20"/>
      <c r="C157" s="19"/>
      <c r="D157" s="26" t="s">
        <v>890</v>
      </c>
      <c r="E157" s="20" t="s">
        <v>891</v>
      </c>
      <c r="F157" s="42">
        <v>131214.88</v>
      </c>
      <c r="G157" s="42">
        <v>158770</v>
      </c>
      <c r="H157" s="28">
        <v>46182</v>
      </c>
      <c r="I157" s="43" t="s">
        <v>897</v>
      </c>
      <c r="J157" s="20" t="s">
        <v>898</v>
      </c>
      <c r="K157" s="20" t="s">
        <v>894</v>
      </c>
      <c r="L157"/>
    </row>
    <row r="158" spans="1:12" ht="120" x14ac:dyDescent="0.2">
      <c r="B158" s="20"/>
      <c r="C158" s="19"/>
      <c r="D158" s="26" t="s">
        <v>890</v>
      </c>
      <c r="E158" s="20" t="s">
        <v>891</v>
      </c>
      <c r="F158" s="42">
        <v>36288.019999999997</v>
      </c>
      <c r="G158" s="42">
        <v>43908.5</v>
      </c>
      <c r="H158" s="28">
        <v>46182</v>
      </c>
      <c r="I158" s="43" t="s">
        <v>899</v>
      </c>
      <c r="J158" s="20" t="s">
        <v>900</v>
      </c>
      <c r="K158" s="20" t="s">
        <v>894</v>
      </c>
      <c r="L158"/>
    </row>
    <row r="159" spans="1:12" ht="90" x14ac:dyDescent="0.2">
      <c r="A159">
        <v>22</v>
      </c>
      <c r="B159" s="20">
        <v>201</v>
      </c>
      <c r="C159" s="19" t="s">
        <v>465</v>
      </c>
      <c r="D159" s="26" t="s">
        <v>945</v>
      </c>
      <c r="E159" s="20" t="s">
        <v>124</v>
      </c>
      <c r="F159" s="42">
        <v>21515.5</v>
      </c>
      <c r="G159" s="42">
        <v>26033.759999999998</v>
      </c>
      <c r="H159" s="28">
        <v>46190</v>
      </c>
      <c r="I159" s="43" t="s">
        <v>946</v>
      </c>
      <c r="J159" s="20" t="s">
        <v>947</v>
      </c>
      <c r="K159" s="20" t="s">
        <v>948</v>
      </c>
      <c r="L159"/>
    </row>
    <row r="160" spans="1:12" ht="90" x14ac:dyDescent="0.2">
      <c r="A160">
        <v>23</v>
      </c>
      <c r="B160" s="20">
        <v>216</v>
      </c>
      <c r="C160" s="52" t="s">
        <v>1020</v>
      </c>
      <c r="D160" s="60" t="s">
        <v>1021</v>
      </c>
      <c r="E160" s="54" t="s">
        <v>1022</v>
      </c>
      <c r="F160" s="55" t="s">
        <v>46</v>
      </c>
      <c r="G160" s="55" t="s">
        <v>46</v>
      </c>
      <c r="H160" s="56" t="s">
        <v>46</v>
      </c>
      <c r="I160" s="57" t="s">
        <v>46</v>
      </c>
      <c r="J160" s="57" t="s">
        <v>46</v>
      </c>
      <c r="K160" s="54" t="s">
        <v>1023</v>
      </c>
      <c r="L160"/>
    </row>
    <row r="161" spans="1:12" ht="90" x14ac:dyDescent="0.2">
      <c r="A161">
        <v>24</v>
      </c>
      <c r="B161" s="20">
        <v>219</v>
      </c>
      <c r="C161" s="19" t="s">
        <v>1034</v>
      </c>
      <c r="D161" s="26" t="s">
        <v>1035</v>
      </c>
      <c r="E161" s="20" t="s">
        <v>56</v>
      </c>
      <c r="F161" s="42">
        <v>18606</v>
      </c>
      <c r="G161" s="42">
        <v>19536.3</v>
      </c>
      <c r="H161" s="30"/>
      <c r="I161" s="43" t="s">
        <v>1036</v>
      </c>
      <c r="J161" s="29"/>
      <c r="K161" s="59" t="s">
        <v>1037</v>
      </c>
      <c r="L161"/>
    </row>
    <row r="162" spans="1:12" ht="180" x14ac:dyDescent="0.2">
      <c r="A162">
        <v>25</v>
      </c>
      <c r="B162" s="20">
        <v>220</v>
      </c>
      <c r="C162" s="19" t="s">
        <v>1038</v>
      </c>
      <c r="D162" s="26" t="s">
        <v>1039</v>
      </c>
      <c r="E162" s="20" t="s">
        <v>1022</v>
      </c>
      <c r="F162" s="42">
        <v>292.24</v>
      </c>
      <c r="G162" s="42">
        <v>359.66</v>
      </c>
      <c r="H162" s="30"/>
      <c r="I162" s="43" t="s">
        <v>1040</v>
      </c>
      <c r="J162" s="29"/>
      <c r="K162" s="59" t="s">
        <v>1041</v>
      </c>
      <c r="L162" s="37" t="s">
        <v>1042</v>
      </c>
    </row>
    <row r="163" spans="1:12" ht="90" x14ac:dyDescent="0.2">
      <c r="A163">
        <v>26</v>
      </c>
      <c r="B163" s="20">
        <v>148</v>
      </c>
      <c r="C163" s="19" t="s">
        <v>724</v>
      </c>
      <c r="D163" s="51" t="s">
        <v>725</v>
      </c>
      <c r="E163" s="20" t="s">
        <v>726</v>
      </c>
      <c r="F163" s="42">
        <v>1900.83</v>
      </c>
      <c r="G163" s="42">
        <v>2300</v>
      </c>
      <c r="H163" s="28">
        <v>46148</v>
      </c>
      <c r="I163" s="43" t="s">
        <v>727</v>
      </c>
      <c r="J163" s="20" t="s">
        <v>728</v>
      </c>
      <c r="K163" s="20" t="s">
        <v>729</v>
      </c>
      <c r="L163"/>
    </row>
    <row r="164" spans="1:12" ht="90" x14ac:dyDescent="0.2">
      <c r="A164">
        <v>27</v>
      </c>
      <c r="B164" s="20">
        <v>149</v>
      </c>
      <c r="C164" s="52" t="s">
        <v>730</v>
      </c>
      <c r="D164" s="53" t="s">
        <v>731</v>
      </c>
      <c r="E164" s="54" t="s">
        <v>52</v>
      </c>
      <c r="F164" s="55" t="s">
        <v>46</v>
      </c>
      <c r="G164" s="55" t="s">
        <v>46</v>
      </c>
      <c r="H164" s="56" t="s">
        <v>46</v>
      </c>
      <c r="I164" s="57" t="s">
        <v>46</v>
      </c>
      <c r="J164" s="57" t="s">
        <v>46</v>
      </c>
      <c r="K164" s="54" t="s">
        <v>732</v>
      </c>
      <c r="L164"/>
    </row>
    <row r="165" spans="1:12" ht="90" x14ac:dyDescent="0.2">
      <c r="A165">
        <v>28</v>
      </c>
      <c r="B165" s="20">
        <v>176</v>
      </c>
      <c r="C165" s="19" t="s">
        <v>842</v>
      </c>
      <c r="D165" s="51" t="s">
        <v>843</v>
      </c>
      <c r="E165" s="20" t="s">
        <v>52</v>
      </c>
      <c r="F165" s="42">
        <v>3375</v>
      </c>
      <c r="G165" s="42">
        <v>4083.75</v>
      </c>
      <c r="H165" s="28">
        <v>46171</v>
      </c>
      <c r="I165" s="43" t="s">
        <v>844</v>
      </c>
      <c r="J165" s="20" t="s">
        <v>845</v>
      </c>
      <c r="K165" s="20" t="s">
        <v>846</v>
      </c>
      <c r="L165"/>
    </row>
    <row r="166" spans="1:12" ht="90" x14ac:dyDescent="0.2">
      <c r="A166">
        <v>29</v>
      </c>
      <c r="B166" s="20">
        <v>169</v>
      </c>
      <c r="C166" s="52" t="s">
        <v>730</v>
      </c>
      <c r="D166" s="53" t="s">
        <v>814</v>
      </c>
      <c r="E166" s="54" t="s">
        <v>52</v>
      </c>
      <c r="F166" s="55" t="s">
        <v>46</v>
      </c>
      <c r="G166" s="55" t="s">
        <v>46</v>
      </c>
      <c r="H166" s="56" t="s">
        <v>46</v>
      </c>
      <c r="I166" s="57" t="s">
        <v>46</v>
      </c>
      <c r="J166" s="57" t="s">
        <v>46</v>
      </c>
      <c r="K166" s="54" t="s">
        <v>732</v>
      </c>
      <c r="L166"/>
    </row>
    <row r="167" spans="1:12" ht="105" x14ac:dyDescent="0.2">
      <c r="A167">
        <v>30</v>
      </c>
      <c r="B167" s="20">
        <v>189</v>
      </c>
      <c r="C167" s="19" t="s">
        <v>248</v>
      </c>
      <c r="D167" s="51" t="s">
        <v>901</v>
      </c>
      <c r="E167" s="20" t="s">
        <v>250</v>
      </c>
      <c r="F167" s="42">
        <v>502.5</v>
      </c>
      <c r="G167" s="42">
        <v>608.03</v>
      </c>
      <c r="H167" s="28">
        <v>46184</v>
      </c>
      <c r="I167" s="43" t="s">
        <v>902</v>
      </c>
      <c r="J167" s="20" t="s">
        <v>903</v>
      </c>
      <c r="K167" s="20" t="s">
        <v>904</v>
      </c>
      <c r="L167"/>
    </row>
    <row r="168" spans="1:12" ht="90" x14ac:dyDescent="0.2">
      <c r="A168">
        <v>31</v>
      </c>
      <c r="B168" s="20">
        <v>190</v>
      </c>
      <c r="C168" s="19" t="s">
        <v>905</v>
      </c>
      <c r="D168" s="26" t="s">
        <v>906</v>
      </c>
      <c r="E168" s="20" t="s">
        <v>57</v>
      </c>
      <c r="F168" s="42">
        <v>335</v>
      </c>
      <c r="G168" s="42">
        <v>335</v>
      </c>
      <c r="H168" s="28">
        <v>46184</v>
      </c>
      <c r="I168" s="43" t="s">
        <v>907</v>
      </c>
      <c r="J168" s="20" t="s">
        <v>908</v>
      </c>
      <c r="K168" s="20" t="s">
        <v>909</v>
      </c>
      <c r="L168"/>
    </row>
    <row r="169" spans="1:12" ht="90" x14ac:dyDescent="0.2">
      <c r="A169">
        <v>32</v>
      </c>
      <c r="B169" s="20">
        <v>191</v>
      </c>
      <c r="C169" s="19" t="s">
        <v>910</v>
      </c>
      <c r="D169" s="51" t="s">
        <v>911</v>
      </c>
      <c r="E169" s="20" t="s">
        <v>57</v>
      </c>
      <c r="F169" s="42">
        <v>172.06</v>
      </c>
      <c r="G169" s="42">
        <v>172.06</v>
      </c>
      <c r="H169" s="28">
        <v>46184</v>
      </c>
      <c r="I169" s="43" t="s">
        <v>907</v>
      </c>
      <c r="J169" s="20" t="s">
        <v>912</v>
      </c>
      <c r="K169" s="20" t="s">
        <v>909</v>
      </c>
      <c r="L169"/>
    </row>
    <row r="170" spans="1:12" ht="90" x14ac:dyDescent="0.2">
      <c r="A170">
        <v>33</v>
      </c>
      <c r="B170" s="20">
        <v>192</v>
      </c>
      <c r="C170" s="19" t="s">
        <v>913</v>
      </c>
      <c r="D170" s="26" t="s">
        <v>914</v>
      </c>
      <c r="E170" s="20" t="s">
        <v>450</v>
      </c>
      <c r="F170" s="42">
        <v>480</v>
      </c>
      <c r="G170" s="42">
        <v>504</v>
      </c>
      <c r="H170" s="28">
        <v>46185</v>
      </c>
      <c r="I170" s="43" t="s">
        <v>418</v>
      </c>
      <c r="J170" s="20" t="s">
        <v>915</v>
      </c>
      <c r="K170" s="20" t="s">
        <v>916</v>
      </c>
      <c r="L170"/>
    </row>
    <row r="171" spans="1:12" ht="90" x14ac:dyDescent="0.2">
      <c r="A171">
        <v>34</v>
      </c>
      <c r="B171" s="20">
        <v>193</v>
      </c>
      <c r="C171" s="58" t="s">
        <v>730</v>
      </c>
      <c r="D171" s="26" t="s">
        <v>917</v>
      </c>
      <c r="E171" s="59" t="s">
        <v>52</v>
      </c>
      <c r="F171" s="42">
        <v>4350</v>
      </c>
      <c r="G171" s="42">
        <v>5263.5</v>
      </c>
      <c r="H171" s="28">
        <v>46185</v>
      </c>
      <c r="I171" s="43" t="s">
        <v>918</v>
      </c>
      <c r="J171" s="20" t="s">
        <v>919</v>
      </c>
      <c r="K171" s="59" t="s">
        <v>920</v>
      </c>
      <c r="L171"/>
    </row>
    <row r="172" spans="1:12" ht="90" x14ac:dyDescent="0.2">
      <c r="A172">
        <v>35</v>
      </c>
      <c r="B172" s="20">
        <v>215</v>
      </c>
      <c r="C172" s="19" t="s">
        <v>1015</v>
      </c>
      <c r="D172" s="26" t="s">
        <v>1016</v>
      </c>
      <c r="E172" s="20" t="s">
        <v>56</v>
      </c>
      <c r="F172" s="42">
        <v>880</v>
      </c>
      <c r="G172" s="42">
        <v>924</v>
      </c>
      <c r="H172" s="28">
        <v>46199</v>
      </c>
      <c r="I172" s="43" t="s">
        <v>1017</v>
      </c>
      <c r="J172" s="20" t="s">
        <v>1018</v>
      </c>
      <c r="K172" s="59" t="s">
        <v>1019</v>
      </c>
      <c r="L172"/>
    </row>
    <row r="173" spans="1:12" ht="90" x14ac:dyDescent="0.2">
      <c r="A173">
        <v>36</v>
      </c>
      <c r="B173" s="20">
        <v>217</v>
      </c>
      <c r="C173" s="19" t="s">
        <v>1024</v>
      </c>
      <c r="D173" s="26" t="s">
        <v>1025</v>
      </c>
      <c r="E173" s="20" t="s">
        <v>1026</v>
      </c>
      <c r="F173" s="42">
        <v>41314.03</v>
      </c>
      <c r="G173" s="42">
        <v>49989.98</v>
      </c>
      <c r="H173" s="28">
        <v>46199</v>
      </c>
      <c r="I173" s="43" t="s">
        <v>1027</v>
      </c>
      <c r="J173" s="20" t="s">
        <v>1028</v>
      </c>
      <c r="K173" s="20" t="s">
        <v>1029</v>
      </c>
      <c r="L173"/>
    </row>
    <row r="174" spans="1:12" x14ac:dyDescent="0.2">
      <c r="E174" s="21" t="s">
        <v>45</v>
      </c>
      <c r="F174" s="22">
        <f>SUM(F104:F173)</f>
        <v>1206624.2000000002</v>
      </c>
      <c r="G174" s="22">
        <f>SUM(G104:G173)</f>
        <v>1437656.19</v>
      </c>
      <c r="L174" s="23">
        <v>1206624.2</v>
      </c>
    </row>
  </sheetData>
  <autoFilter ref="B1:K2154" xr:uid="{DC874C49-ABF2-4247-A3CC-D35256139023}">
    <sortState xmlns:xlrd2="http://schemas.microsoft.com/office/spreadsheetml/2017/richdata2" ref="B2:K2154">
      <sortCondition ref="D1:D2154"/>
    </sortState>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27663-FE12-475B-B0E2-73FBEA7777BD}">
  <dimension ref="A1:L127"/>
  <sheetViews>
    <sheetView topLeftCell="A74" workbookViewId="0">
      <selection activeCell="L79" sqref="L79"/>
    </sheetView>
  </sheetViews>
  <sheetFormatPr baseColWidth="10" defaultColWidth="8.83203125" defaultRowHeight="15" x14ac:dyDescent="0.2"/>
  <cols>
    <col min="2" max="2" width="5.5" customWidth="1"/>
    <col min="3" max="3" width="29.33203125" customWidth="1"/>
    <col min="4" max="4" width="13.83203125" customWidth="1"/>
    <col min="5" max="5" width="11.83203125" customWidth="1"/>
    <col min="6" max="6" width="12" style="14" customWidth="1"/>
    <col min="7" max="7" width="13.1640625" style="15" customWidth="1"/>
    <col min="8" max="8" width="11" bestFit="1" customWidth="1"/>
    <col min="9" max="9" width="27" customWidth="1"/>
    <col min="10" max="10" width="10.5" customWidth="1"/>
    <col min="11" max="11" width="11.6640625" customWidth="1"/>
    <col min="12" max="12" width="25.33203125" style="23" customWidth="1"/>
    <col min="13" max="13" width="8.6640625" customWidth="1"/>
    <col min="258" max="258" width="5.5" customWidth="1"/>
    <col min="259" max="259" width="29.33203125" customWidth="1"/>
    <col min="260" max="260" width="13.83203125" customWidth="1"/>
    <col min="261" max="261" width="11.83203125" customWidth="1"/>
    <col min="262" max="262" width="12" customWidth="1"/>
    <col min="263" max="263" width="13.1640625" customWidth="1"/>
    <col min="264" max="264" width="11" bestFit="1" customWidth="1"/>
    <col min="265" max="265" width="27" customWidth="1"/>
    <col min="266" max="266" width="10.5" customWidth="1"/>
    <col min="267" max="267" width="11.6640625" customWidth="1"/>
    <col min="268" max="268" width="25.33203125" customWidth="1"/>
    <col min="269" max="269" width="8.6640625" customWidth="1"/>
    <col min="514" max="514" width="5.5" customWidth="1"/>
    <col min="515" max="515" width="29.33203125" customWidth="1"/>
    <col min="516" max="516" width="13.83203125" customWidth="1"/>
    <col min="517" max="517" width="11.83203125" customWidth="1"/>
    <col min="518" max="518" width="12" customWidth="1"/>
    <col min="519" max="519" width="13.1640625" customWidth="1"/>
    <col min="520" max="520" width="11" bestFit="1" customWidth="1"/>
    <col min="521" max="521" width="27" customWidth="1"/>
    <col min="522" max="522" width="10.5" customWidth="1"/>
    <col min="523" max="523" width="11.6640625" customWidth="1"/>
    <col min="524" max="524" width="25.33203125" customWidth="1"/>
    <col min="525" max="525" width="8.6640625" customWidth="1"/>
    <col min="770" max="770" width="5.5" customWidth="1"/>
    <col min="771" max="771" width="29.33203125" customWidth="1"/>
    <col min="772" max="772" width="13.83203125" customWidth="1"/>
    <col min="773" max="773" width="11.83203125" customWidth="1"/>
    <col min="774" max="774" width="12" customWidth="1"/>
    <col min="775" max="775" width="13.1640625" customWidth="1"/>
    <col min="776" max="776" width="11" bestFit="1" customWidth="1"/>
    <col min="777" max="777" width="27" customWidth="1"/>
    <col min="778" max="778" width="10.5" customWidth="1"/>
    <col min="779" max="779" width="11.6640625" customWidth="1"/>
    <col min="780" max="780" width="25.33203125" customWidth="1"/>
    <col min="781" max="781" width="8.6640625" customWidth="1"/>
    <col min="1026" max="1026" width="5.5" customWidth="1"/>
    <col min="1027" max="1027" width="29.33203125" customWidth="1"/>
    <col min="1028" max="1028" width="13.83203125" customWidth="1"/>
    <col min="1029" max="1029" width="11.83203125" customWidth="1"/>
    <col min="1030" max="1030" width="12" customWidth="1"/>
    <col min="1031" max="1031" width="13.1640625" customWidth="1"/>
    <col min="1032" max="1032" width="11" bestFit="1" customWidth="1"/>
    <col min="1033" max="1033" width="27" customWidth="1"/>
    <col min="1034" max="1034" width="10.5" customWidth="1"/>
    <col min="1035" max="1035" width="11.6640625" customWidth="1"/>
    <col min="1036" max="1036" width="25.33203125" customWidth="1"/>
    <col min="1037" max="1037" width="8.6640625" customWidth="1"/>
    <col min="1282" max="1282" width="5.5" customWidth="1"/>
    <col min="1283" max="1283" width="29.33203125" customWidth="1"/>
    <col min="1284" max="1284" width="13.83203125" customWidth="1"/>
    <col min="1285" max="1285" width="11.83203125" customWidth="1"/>
    <col min="1286" max="1286" width="12" customWidth="1"/>
    <col min="1287" max="1287" width="13.1640625" customWidth="1"/>
    <col min="1288" max="1288" width="11" bestFit="1" customWidth="1"/>
    <col min="1289" max="1289" width="27" customWidth="1"/>
    <col min="1290" max="1290" width="10.5" customWidth="1"/>
    <col min="1291" max="1291" width="11.6640625" customWidth="1"/>
    <col min="1292" max="1292" width="25.33203125" customWidth="1"/>
    <col min="1293" max="1293" width="8.6640625" customWidth="1"/>
    <col min="1538" max="1538" width="5.5" customWidth="1"/>
    <col min="1539" max="1539" width="29.33203125" customWidth="1"/>
    <col min="1540" max="1540" width="13.83203125" customWidth="1"/>
    <col min="1541" max="1541" width="11.83203125" customWidth="1"/>
    <col min="1542" max="1542" width="12" customWidth="1"/>
    <col min="1543" max="1543" width="13.1640625" customWidth="1"/>
    <col min="1544" max="1544" width="11" bestFit="1" customWidth="1"/>
    <col min="1545" max="1545" width="27" customWidth="1"/>
    <col min="1546" max="1546" width="10.5" customWidth="1"/>
    <col min="1547" max="1547" width="11.6640625" customWidth="1"/>
    <col min="1548" max="1548" width="25.33203125" customWidth="1"/>
    <col min="1549" max="1549" width="8.6640625" customWidth="1"/>
    <col min="1794" max="1794" width="5.5" customWidth="1"/>
    <col min="1795" max="1795" width="29.33203125" customWidth="1"/>
    <col min="1796" max="1796" width="13.83203125" customWidth="1"/>
    <col min="1797" max="1797" width="11.83203125" customWidth="1"/>
    <col min="1798" max="1798" width="12" customWidth="1"/>
    <col min="1799" max="1799" width="13.1640625" customWidth="1"/>
    <col min="1800" max="1800" width="11" bestFit="1" customWidth="1"/>
    <col min="1801" max="1801" width="27" customWidth="1"/>
    <col min="1802" max="1802" width="10.5" customWidth="1"/>
    <col min="1803" max="1803" width="11.6640625" customWidth="1"/>
    <col min="1804" max="1804" width="25.33203125" customWidth="1"/>
    <col min="1805" max="1805" width="8.6640625" customWidth="1"/>
    <col min="2050" max="2050" width="5.5" customWidth="1"/>
    <col min="2051" max="2051" width="29.33203125" customWidth="1"/>
    <col min="2052" max="2052" width="13.83203125" customWidth="1"/>
    <col min="2053" max="2053" width="11.83203125" customWidth="1"/>
    <col min="2054" max="2054" width="12" customWidth="1"/>
    <col min="2055" max="2055" width="13.1640625" customWidth="1"/>
    <col min="2056" max="2056" width="11" bestFit="1" customWidth="1"/>
    <col min="2057" max="2057" width="27" customWidth="1"/>
    <col min="2058" max="2058" width="10.5" customWidth="1"/>
    <col min="2059" max="2059" width="11.6640625" customWidth="1"/>
    <col min="2060" max="2060" width="25.33203125" customWidth="1"/>
    <col min="2061" max="2061" width="8.6640625" customWidth="1"/>
    <col min="2306" max="2306" width="5.5" customWidth="1"/>
    <col min="2307" max="2307" width="29.33203125" customWidth="1"/>
    <col min="2308" max="2308" width="13.83203125" customWidth="1"/>
    <col min="2309" max="2309" width="11.83203125" customWidth="1"/>
    <col min="2310" max="2310" width="12" customWidth="1"/>
    <col min="2311" max="2311" width="13.1640625" customWidth="1"/>
    <col min="2312" max="2312" width="11" bestFit="1" customWidth="1"/>
    <col min="2313" max="2313" width="27" customWidth="1"/>
    <col min="2314" max="2314" width="10.5" customWidth="1"/>
    <col min="2315" max="2315" width="11.6640625" customWidth="1"/>
    <col min="2316" max="2316" width="25.33203125" customWidth="1"/>
    <col min="2317" max="2317" width="8.6640625" customWidth="1"/>
    <col min="2562" max="2562" width="5.5" customWidth="1"/>
    <col min="2563" max="2563" width="29.33203125" customWidth="1"/>
    <col min="2564" max="2564" width="13.83203125" customWidth="1"/>
    <col min="2565" max="2565" width="11.83203125" customWidth="1"/>
    <col min="2566" max="2566" width="12" customWidth="1"/>
    <col min="2567" max="2567" width="13.1640625" customWidth="1"/>
    <col min="2568" max="2568" width="11" bestFit="1" customWidth="1"/>
    <col min="2569" max="2569" width="27" customWidth="1"/>
    <col min="2570" max="2570" width="10.5" customWidth="1"/>
    <col min="2571" max="2571" width="11.6640625" customWidth="1"/>
    <col min="2572" max="2572" width="25.33203125" customWidth="1"/>
    <col min="2573" max="2573" width="8.6640625" customWidth="1"/>
    <col min="2818" max="2818" width="5.5" customWidth="1"/>
    <col min="2819" max="2819" width="29.33203125" customWidth="1"/>
    <col min="2820" max="2820" width="13.83203125" customWidth="1"/>
    <col min="2821" max="2821" width="11.83203125" customWidth="1"/>
    <col min="2822" max="2822" width="12" customWidth="1"/>
    <col min="2823" max="2823" width="13.1640625" customWidth="1"/>
    <col min="2824" max="2824" width="11" bestFit="1" customWidth="1"/>
    <col min="2825" max="2825" width="27" customWidth="1"/>
    <col min="2826" max="2826" width="10.5" customWidth="1"/>
    <col min="2827" max="2827" width="11.6640625" customWidth="1"/>
    <col min="2828" max="2828" width="25.33203125" customWidth="1"/>
    <col min="2829" max="2829" width="8.6640625" customWidth="1"/>
    <col min="3074" max="3074" width="5.5" customWidth="1"/>
    <col min="3075" max="3075" width="29.33203125" customWidth="1"/>
    <col min="3076" max="3076" width="13.83203125" customWidth="1"/>
    <col min="3077" max="3077" width="11.83203125" customWidth="1"/>
    <col min="3078" max="3078" width="12" customWidth="1"/>
    <col min="3079" max="3079" width="13.1640625" customWidth="1"/>
    <col min="3080" max="3080" width="11" bestFit="1" customWidth="1"/>
    <col min="3081" max="3081" width="27" customWidth="1"/>
    <col min="3082" max="3082" width="10.5" customWidth="1"/>
    <col min="3083" max="3083" width="11.6640625" customWidth="1"/>
    <col min="3084" max="3084" width="25.33203125" customWidth="1"/>
    <col min="3085" max="3085" width="8.6640625" customWidth="1"/>
    <col min="3330" max="3330" width="5.5" customWidth="1"/>
    <col min="3331" max="3331" width="29.33203125" customWidth="1"/>
    <col min="3332" max="3332" width="13.83203125" customWidth="1"/>
    <col min="3333" max="3333" width="11.83203125" customWidth="1"/>
    <col min="3334" max="3334" width="12" customWidth="1"/>
    <col min="3335" max="3335" width="13.1640625" customWidth="1"/>
    <col min="3336" max="3336" width="11" bestFit="1" customWidth="1"/>
    <col min="3337" max="3337" width="27" customWidth="1"/>
    <col min="3338" max="3338" width="10.5" customWidth="1"/>
    <col min="3339" max="3339" width="11.6640625" customWidth="1"/>
    <col min="3340" max="3340" width="25.33203125" customWidth="1"/>
    <col min="3341" max="3341" width="8.6640625" customWidth="1"/>
    <col min="3586" max="3586" width="5.5" customWidth="1"/>
    <col min="3587" max="3587" width="29.33203125" customWidth="1"/>
    <col min="3588" max="3588" width="13.83203125" customWidth="1"/>
    <col min="3589" max="3589" width="11.83203125" customWidth="1"/>
    <col min="3590" max="3590" width="12" customWidth="1"/>
    <col min="3591" max="3591" width="13.1640625" customWidth="1"/>
    <col min="3592" max="3592" width="11" bestFit="1" customWidth="1"/>
    <col min="3593" max="3593" width="27" customWidth="1"/>
    <col min="3594" max="3594" width="10.5" customWidth="1"/>
    <col min="3595" max="3595" width="11.6640625" customWidth="1"/>
    <col min="3596" max="3596" width="25.33203125" customWidth="1"/>
    <col min="3597" max="3597" width="8.6640625" customWidth="1"/>
    <col min="3842" max="3842" width="5.5" customWidth="1"/>
    <col min="3843" max="3843" width="29.33203125" customWidth="1"/>
    <col min="3844" max="3844" width="13.83203125" customWidth="1"/>
    <col min="3845" max="3845" width="11.83203125" customWidth="1"/>
    <col min="3846" max="3846" width="12" customWidth="1"/>
    <col min="3847" max="3847" width="13.1640625" customWidth="1"/>
    <col min="3848" max="3848" width="11" bestFit="1" customWidth="1"/>
    <col min="3849" max="3849" width="27" customWidth="1"/>
    <col min="3850" max="3850" width="10.5" customWidth="1"/>
    <col min="3851" max="3851" width="11.6640625" customWidth="1"/>
    <col min="3852" max="3852" width="25.33203125" customWidth="1"/>
    <col min="3853" max="3853" width="8.6640625" customWidth="1"/>
    <col min="4098" max="4098" width="5.5" customWidth="1"/>
    <col min="4099" max="4099" width="29.33203125" customWidth="1"/>
    <col min="4100" max="4100" width="13.83203125" customWidth="1"/>
    <col min="4101" max="4101" width="11.83203125" customWidth="1"/>
    <col min="4102" max="4102" width="12" customWidth="1"/>
    <col min="4103" max="4103" width="13.1640625" customWidth="1"/>
    <col min="4104" max="4104" width="11" bestFit="1" customWidth="1"/>
    <col min="4105" max="4105" width="27" customWidth="1"/>
    <col min="4106" max="4106" width="10.5" customWidth="1"/>
    <col min="4107" max="4107" width="11.6640625" customWidth="1"/>
    <col min="4108" max="4108" width="25.33203125" customWidth="1"/>
    <col min="4109" max="4109" width="8.6640625" customWidth="1"/>
    <col min="4354" max="4354" width="5.5" customWidth="1"/>
    <col min="4355" max="4355" width="29.33203125" customWidth="1"/>
    <col min="4356" max="4356" width="13.83203125" customWidth="1"/>
    <col min="4357" max="4357" width="11.83203125" customWidth="1"/>
    <col min="4358" max="4358" width="12" customWidth="1"/>
    <col min="4359" max="4359" width="13.1640625" customWidth="1"/>
    <col min="4360" max="4360" width="11" bestFit="1" customWidth="1"/>
    <col min="4361" max="4361" width="27" customWidth="1"/>
    <col min="4362" max="4362" width="10.5" customWidth="1"/>
    <col min="4363" max="4363" width="11.6640625" customWidth="1"/>
    <col min="4364" max="4364" width="25.33203125" customWidth="1"/>
    <col min="4365" max="4365" width="8.6640625" customWidth="1"/>
    <col min="4610" max="4610" width="5.5" customWidth="1"/>
    <col min="4611" max="4611" width="29.33203125" customWidth="1"/>
    <col min="4612" max="4612" width="13.83203125" customWidth="1"/>
    <col min="4613" max="4613" width="11.83203125" customWidth="1"/>
    <col min="4614" max="4614" width="12" customWidth="1"/>
    <col min="4615" max="4615" width="13.1640625" customWidth="1"/>
    <col min="4616" max="4616" width="11" bestFit="1" customWidth="1"/>
    <col min="4617" max="4617" width="27" customWidth="1"/>
    <col min="4618" max="4618" width="10.5" customWidth="1"/>
    <col min="4619" max="4619" width="11.6640625" customWidth="1"/>
    <col min="4620" max="4620" width="25.33203125" customWidth="1"/>
    <col min="4621" max="4621" width="8.6640625" customWidth="1"/>
    <col min="4866" max="4866" width="5.5" customWidth="1"/>
    <col min="4867" max="4867" width="29.33203125" customWidth="1"/>
    <col min="4868" max="4868" width="13.83203125" customWidth="1"/>
    <col min="4869" max="4869" width="11.83203125" customWidth="1"/>
    <col min="4870" max="4870" width="12" customWidth="1"/>
    <col min="4871" max="4871" width="13.1640625" customWidth="1"/>
    <col min="4872" max="4872" width="11" bestFit="1" customWidth="1"/>
    <col min="4873" max="4873" width="27" customWidth="1"/>
    <col min="4874" max="4874" width="10.5" customWidth="1"/>
    <col min="4875" max="4875" width="11.6640625" customWidth="1"/>
    <col min="4876" max="4876" width="25.33203125" customWidth="1"/>
    <col min="4877" max="4877" width="8.6640625" customWidth="1"/>
    <col min="5122" max="5122" width="5.5" customWidth="1"/>
    <col min="5123" max="5123" width="29.33203125" customWidth="1"/>
    <col min="5124" max="5124" width="13.83203125" customWidth="1"/>
    <col min="5125" max="5125" width="11.83203125" customWidth="1"/>
    <col min="5126" max="5126" width="12" customWidth="1"/>
    <col min="5127" max="5127" width="13.1640625" customWidth="1"/>
    <col min="5128" max="5128" width="11" bestFit="1" customWidth="1"/>
    <col min="5129" max="5129" width="27" customWidth="1"/>
    <col min="5130" max="5130" width="10.5" customWidth="1"/>
    <col min="5131" max="5131" width="11.6640625" customWidth="1"/>
    <col min="5132" max="5132" width="25.33203125" customWidth="1"/>
    <col min="5133" max="5133" width="8.6640625" customWidth="1"/>
    <col min="5378" max="5378" width="5.5" customWidth="1"/>
    <col min="5379" max="5379" width="29.33203125" customWidth="1"/>
    <col min="5380" max="5380" width="13.83203125" customWidth="1"/>
    <col min="5381" max="5381" width="11.83203125" customWidth="1"/>
    <col min="5382" max="5382" width="12" customWidth="1"/>
    <col min="5383" max="5383" width="13.1640625" customWidth="1"/>
    <col min="5384" max="5384" width="11" bestFit="1" customWidth="1"/>
    <col min="5385" max="5385" width="27" customWidth="1"/>
    <col min="5386" max="5386" width="10.5" customWidth="1"/>
    <col min="5387" max="5387" width="11.6640625" customWidth="1"/>
    <col min="5388" max="5388" width="25.33203125" customWidth="1"/>
    <col min="5389" max="5389" width="8.6640625" customWidth="1"/>
    <col min="5634" max="5634" width="5.5" customWidth="1"/>
    <col min="5635" max="5635" width="29.33203125" customWidth="1"/>
    <col min="5636" max="5636" width="13.83203125" customWidth="1"/>
    <col min="5637" max="5637" width="11.83203125" customWidth="1"/>
    <col min="5638" max="5638" width="12" customWidth="1"/>
    <col min="5639" max="5639" width="13.1640625" customWidth="1"/>
    <col min="5640" max="5640" width="11" bestFit="1" customWidth="1"/>
    <col min="5641" max="5641" width="27" customWidth="1"/>
    <col min="5642" max="5642" width="10.5" customWidth="1"/>
    <col min="5643" max="5643" width="11.6640625" customWidth="1"/>
    <col min="5644" max="5644" width="25.33203125" customWidth="1"/>
    <col min="5645" max="5645" width="8.6640625" customWidth="1"/>
    <col min="5890" max="5890" width="5.5" customWidth="1"/>
    <col min="5891" max="5891" width="29.33203125" customWidth="1"/>
    <col min="5892" max="5892" width="13.83203125" customWidth="1"/>
    <col min="5893" max="5893" width="11.83203125" customWidth="1"/>
    <col min="5894" max="5894" width="12" customWidth="1"/>
    <col min="5895" max="5895" width="13.1640625" customWidth="1"/>
    <col min="5896" max="5896" width="11" bestFit="1" customWidth="1"/>
    <col min="5897" max="5897" width="27" customWidth="1"/>
    <col min="5898" max="5898" width="10.5" customWidth="1"/>
    <col min="5899" max="5899" width="11.6640625" customWidth="1"/>
    <col min="5900" max="5900" width="25.33203125" customWidth="1"/>
    <col min="5901" max="5901" width="8.6640625" customWidth="1"/>
    <col min="6146" max="6146" width="5.5" customWidth="1"/>
    <col min="6147" max="6147" width="29.33203125" customWidth="1"/>
    <col min="6148" max="6148" width="13.83203125" customWidth="1"/>
    <col min="6149" max="6149" width="11.83203125" customWidth="1"/>
    <col min="6150" max="6150" width="12" customWidth="1"/>
    <col min="6151" max="6151" width="13.1640625" customWidth="1"/>
    <col min="6152" max="6152" width="11" bestFit="1" customWidth="1"/>
    <col min="6153" max="6153" width="27" customWidth="1"/>
    <col min="6154" max="6154" width="10.5" customWidth="1"/>
    <col min="6155" max="6155" width="11.6640625" customWidth="1"/>
    <col min="6156" max="6156" width="25.33203125" customWidth="1"/>
    <col min="6157" max="6157" width="8.6640625" customWidth="1"/>
    <col min="6402" max="6402" width="5.5" customWidth="1"/>
    <col min="6403" max="6403" width="29.33203125" customWidth="1"/>
    <col min="6404" max="6404" width="13.83203125" customWidth="1"/>
    <col min="6405" max="6405" width="11.83203125" customWidth="1"/>
    <col min="6406" max="6406" width="12" customWidth="1"/>
    <col min="6407" max="6407" width="13.1640625" customWidth="1"/>
    <col min="6408" max="6408" width="11" bestFit="1" customWidth="1"/>
    <col min="6409" max="6409" width="27" customWidth="1"/>
    <col min="6410" max="6410" width="10.5" customWidth="1"/>
    <col min="6411" max="6411" width="11.6640625" customWidth="1"/>
    <col min="6412" max="6412" width="25.33203125" customWidth="1"/>
    <col min="6413" max="6413" width="8.6640625" customWidth="1"/>
    <col min="6658" max="6658" width="5.5" customWidth="1"/>
    <col min="6659" max="6659" width="29.33203125" customWidth="1"/>
    <col min="6660" max="6660" width="13.83203125" customWidth="1"/>
    <col min="6661" max="6661" width="11.83203125" customWidth="1"/>
    <col min="6662" max="6662" width="12" customWidth="1"/>
    <col min="6663" max="6663" width="13.1640625" customWidth="1"/>
    <col min="6664" max="6664" width="11" bestFit="1" customWidth="1"/>
    <col min="6665" max="6665" width="27" customWidth="1"/>
    <col min="6666" max="6666" width="10.5" customWidth="1"/>
    <col min="6667" max="6667" width="11.6640625" customWidth="1"/>
    <col min="6668" max="6668" width="25.33203125" customWidth="1"/>
    <col min="6669" max="6669" width="8.6640625" customWidth="1"/>
    <col min="6914" max="6914" width="5.5" customWidth="1"/>
    <col min="6915" max="6915" width="29.33203125" customWidth="1"/>
    <col min="6916" max="6916" width="13.83203125" customWidth="1"/>
    <col min="6917" max="6917" width="11.83203125" customWidth="1"/>
    <col min="6918" max="6918" width="12" customWidth="1"/>
    <col min="6919" max="6919" width="13.1640625" customWidth="1"/>
    <col min="6920" max="6920" width="11" bestFit="1" customWidth="1"/>
    <col min="6921" max="6921" width="27" customWidth="1"/>
    <col min="6922" max="6922" width="10.5" customWidth="1"/>
    <col min="6923" max="6923" width="11.6640625" customWidth="1"/>
    <col min="6924" max="6924" width="25.33203125" customWidth="1"/>
    <col min="6925" max="6925" width="8.6640625" customWidth="1"/>
    <col min="7170" max="7170" width="5.5" customWidth="1"/>
    <col min="7171" max="7171" width="29.33203125" customWidth="1"/>
    <col min="7172" max="7172" width="13.83203125" customWidth="1"/>
    <col min="7173" max="7173" width="11.83203125" customWidth="1"/>
    <col min="7174" max="7174" width="12" customWidth="1"/>
    <col min="7175" max="7175" width="13.1640625" customWidth="1"/>
    <col min="7176" max="7176" width="11" bestFit="1" customWidth="1"/>
    <col min="7177" max="7177" width="27" customWidth="1"/>
    <col min="7178" max="7178" width="10.5" customWidth="1"/>
    <col min="7179" max="7179" width="11.6640625" customWidth="1"/>
    <col min="7180" max="7180" width="25.33203125" customWidth="1"/>
    <col min="7181" max="7181" width="8.6640625" customWidth="1"/>
    <col min="7426" max="7426" width="5.5" customWidth="1"/>
    <col min="7427" max="7427" width="29.33203125" customWidth="1"/>
    <col min="7428" max="7428" width="13.83203125" customWidth="1"/>
    <col min="7429" max="7429" width="11.83203125" customWidth="1"/>
    <col min="7430" max="7430" width="12" customWidth="1"/>
    <col min="7431" max="7431" width="13.1640625" customWidth="1"/>
    <col min="7432" max="7432" width="11" bestFit="1" customWidth="1"/>
    <col min="7433" max="7433" width="27" customWidth="1"/>
    <col min="7434" max="7434" width="10.5" customWidth="1"/>
    <col min="7435" max="7435" width="11.6640625" customWidth="1"/>
    <col min="7436" max="7436" width="25.33203125" customWidth="1"/>
    <col min="7437" max="7437" width="8.6640625" customWidth="1"/>
    <col min="7682" max="7682" width="5.5" customWidth="1"/>
    <col min="7683" max="7683" width="29.33203125" customWidth="1"/>
    <col min="7684" max="7684" width="13.83203125" customWidth="1"/>
    <col min="7685" max="7685" width="11.83203125" customWidth="1"/>
    <col min="7686" max="7686" width="12" customWidth="1"/>
    <col min="7687" max="7687" width="13.1640625" customWidth="1"/>
    <col min="7688" max="7688" width="11" bestFit="1" customWidth="1"/>
    <col min="7689" max="7689" width="27" customWidth="1"/>
    <col min="7690" max="7690" width="10.5" customWidth="1"/>
    <col min="7691" max="7691" width="11.6640625" customWidth="1"/>
    <col min="7692" max="7692" width="25.33203125" customWidth="1"/>
    <col min="7693" max="7693" width="8.6640625" customWidth="1"/>
    <col min="7938" max="7938" width="5.5" customWidth="1"/>
    <col min="7939" max="7939" width="29.33203125" customWidth="1"/>
    <col min="7940" max="7940" width="13.83203125" customWidth="1"/>
    <col min="7941" max="7941" width="11.83203125" customWidth="1"/>
    <col min="7942" max="7942" width="12" customWidth="1"/>
    <col min="7943" max="7943" width="13.1640625" customWidth="1"/>
    <col min="7944" max="7944" width="11" bestFit="1" customWidth="1"/>
    <col min="7945" max="7945" width="27" customWidth="1"/>
    <col min="7946" max="7946" width="10.5" customWidth="1"/>
    <col min="7947" max="7947" width="11.6640625" customWidth="1"/>
    <col min="7948" max="7948" width="25.33203125" customWidth="1"/>
    <col min="7949" max="7949" width="8.6640625" customWidth="1"/>
    <col min="8194" max="8194" width="5.5" customWidth="1"/>
    <col min="8195" max="8195" width="29.33203125" customWidth="1"/>
    <col min="8196" max="8196" width="13.83203125" customWidth="1"/>
    <col min="8197" max="8197" width="11.83203125" customWidth="1"/>
    <col min="8198" max="8198" width="12" customWidth="1"/>
    <col min="8199" max="8199" width="13.1640625" customWidth="1"/>
    <col min="8200" max="8200" width="11" bestFit="1" customWidth="1"/>
    <col min="8201" max="8201" width="27" customWidth="1"/>
    <col min="8202" max="8202" width="10.5" customWidth="1"/>
    <col min="8203" max="8203" width="11.6640625" customWidth="1"/>
    <col min="8204" max="8204" width="25.33203125" customWidth="1"/>
    <col min="8205" max="8205" width="8.6640625" customWidth="1"/>
    <col min="8450" max="8450" width="5.5" customWidth="1"/>
    <col min="8451" max="8451" width="29.33203125" customWidth="1"/>
    <col min="8452" max="8452" width="13.83203125" customWidth="1"/>
    <col min="8453" max="8453" width="11.83203125" customWidth="1"/>
    <col min="8454" max="8454" width="12" customWidth="1"/>
    <col min="8455" max="8455" width="13.1640625" customWidth="1"/>
    <col min="8456" max="8456" width="11" bestFit="1" customWidth="1"/>
    <col min="8457" max="8457" width="27" customWidth="1"/>
    <col min="8458" max="8458" width="10.5" customWidth="1"/>
    <col min="8459" max="8459" width="11.6640625" customWidth="1"/>
    <col min="8460" max="8460" width="25.33203125" customWidth="1"/>
    <col min="8461" max="8461" width="8.6640625" customWidth="1"/>
    <col min="8706" max="8706" width="5.5" customWidth="1"/>
    <col min="8707" max="8707" width="29.33203125" customWidth="1"/>
    <col min="8708" max="8708" width="13.83203125" customWidth="1"/>
    <col min="8709" max="8709" width="11.83203125" customWidth="1"/>
    <col min="8710" max="8710" width="12" customWidth="1"/>
    <col min="8711" max="8711" width="13.1640625" customWidth="1"/>
    <col min="8712" max="8712" width="11" bestFit="1" customWidth="1"/>
    <col min="8713" max="8713" width="27" customWidth="1"/>
    <col min="8714" max="8714" width="10.5" customWidth="1"/>
    <col min="8715" max="8715" width="11.6640625" customWidth="1"/>
    <col min="8716" max="8716" width="25.33203125" customWidth="1"/>
    <col min="8717" max="8717" width="8.6640625" customWidth="1"/>
    <col min="8962" max="8962" width="5.5" customWidth="1"/>
    <col min="8963" max="8963" width="29.33203125" customWidth="1"/>
    <col min="8964" max="8964" width="13.83203125" customWidth="1"/>
    <col min="8965" max="8965" width="11.83203125" customWidth="1"/>
    <col min="8966" max="8966" width="12" customWidth="1"/>
    <col min="8967" max="8967" width="13.1640625" customWidth="1"/>
    <col min="8968" max="8968" width="11" bestFit="1" customWidth="1"/>
    <col min="8969" max="8969" width="27" customWidth="1"/>
    <col min="8970" max="8970" width="10.5" customWidth="1"/>
    <col min="8971" max="8971" width="11.6640625" customWidth="1"/>
    <col min="8972" max="8972" width="25.33203125" customWidth="1"/>
    <col min="8973" max="8973" width="8.6640625" customWidth="1"/>
    <col min="9218" max="9218" width="5.5" customWidth="1"/>
    <col min="9219" max="9219" width="29.33203125" customWidth="1"/>
    <col min="9220" max="9220" width="13.83203125" customWidth="1"/>
    <col min="9221" max="9221" width="11.83203125" customWidth="1"/>
    <col min="9222" max="9222" width="12" customWidth="1"/>
    <col min="9223" max="9223" width="13.1640625" customWidth="1"/>
    <col min="9224" max="9224" width="11" bestFit="1" customWidth="1"/>
    <col min="9225" max="9225" width="27" customWidth="1"/>
    <col min="9226" max="9226" width="10.5" customWidth="1"/>
    <col min="9227" max="9227" width="11.6640625" customWidth="1"/>
    <col min="9228" max="9228" width="25.33203125" customWidth="1"/>
    <col min="9229" max="9229" width="8.6640625" customWidth="1"/>
    <col min="9474" max="9474" width="5.5" customWidth="1"/>
    <col min="9475" max="9475" width="29.33203125" customWidth="1"/>
    <col min="9476" max="9476" width="13.83203125" customWidth="1"/>
    <col min="9477" max="9477" width="11.83203125" customWidth="1"/>
    <col min="9478" max="9478" width="12" customWidth="1"/>
    <col min="9479" max="9479" width="13.1640625" customWidth="1"/>
    <col min="9480" max="9480" width="11" bestFit="1" customWidth="1"/>
    <col min="9481" max="9481" width="27" customWidth="1"/>
    <col min="9482" max="9482" width="10.5" customWidth="1"/>
    <col min="9483" max="9483" width="11.6640625" customWidth="1"/>
    <col min="9484" max="9484" width="25.33203125" customWidth="1"/>
    <col min="9485" max="9485" width="8.6640625" customWidth="1"/>
    <col min="9730" max="9730" width="5.5" customWidth="1"/>
    <col min="9731" max="9731" width="29.33203125" customWidth="1"/>
    <col min="9732" max="9732" width="13.83203125" customWidth="1"/>
    <col min="9733" max="9733" width="11.83203125" customWidth="1"/>
    <col min="9734" max="9734" width="12" customWidth="1"/>
    <col min="9735" max="9735" width="13.1640625" customWidth="1"/>
    <col min="9736" max="9736" width="11" bestFit="1" customWidth="1"/>
    <col min="9737" max="9737" width="27" customWidth="1"/>
    <col min="9738" max="9738" width="10.5" customWidth="1"/>
    <col min="9739" max="9739" width="11.6640625" customWidth="1"/>
    <col min="9740" max="9740" width="25.33203125" customWidth="1"/>
    <col min="9741" max="9741" width="8.6640625" customWidth="1"/>
    <col min="9986" max="9986" width="5.5" customWidth="1"/>
    <col min="9987" max="9987" width="29.33203125" customWidth="1"/>
    <col min="9988" max="9988" width="13.83203125" customWidth="1"/>
    <col min="9989" max="9989" width="11.83203125" customWidth="1"/>
    <col min="9990" max="9990" width="12" customWidth="1"/>
    <col min="9991" max="9991" width="13.1640625" customWidth="1"/>
    <col min="9992" max="9992" width="11" bestFit="1" customWidth="1"/>
    <col min="9993" max="9993" width="27" customWidth="1"/>
    <col min="9994" max="9994" width="10.5" customWidth="1"/>
    <col min="9995" max="9995" width="11.6640625" customWidth="1"/>
    <col min="9996" max="9996" width="25.33203125" customWidth="1"/>
    <col min="9997" max="9997" width="8.6640625" customWidth="1"/>
    <col min="10242" max="10242" width="5.5" customWidth="1"/>
    <col min="10243" max="10243" width="29.33203125" customWidth="1"/>
    <col min="10244" max="10244" width="13.83203125" customWidth="1"/>
    <col min="10245" max="10245" width="11.83203125" customWidth="1"/>
    <col min="10246" max="10246" width="12" customWidth="1"/>
    <col min="10247" max="10247" width="13.1640625" customWidth="1"/>
    <col min="10248" max="10248" width="11" bestFit="1" customWidth="1"/>
    <col min="10249" max="10249" width="27" customWidth="1"/>
    <col min="10250" max="10250" width="10.5" customWidth="1"/>
    <col min="10251" max="10251" width="11.6640625" customWidth="1"/>
    <col min="10252" max="10252" width="25.33203125" customWidth="1"/>
    <col min="10253" max="10253" width="8.6640625" customWidth="1"/>
    <col min="10498" max="10498" width="5.5" customWidth="1"/>
    <col min="10499" max="10499" width="29.33203125" customWidth="1"/>
    <col min="10500" max="10500" width="13.83203125" customWidth="1"/>
    <col min="10501" max="10501" width="11.83203125" customWidth="1"/>
    <col min="10502" max="10502" width="12" customWidth="1"/>
    <col min="10503" max="10503" width="13.1640625" customWidth="1"/>
    <col min="10504" max="10504" width="11" bestFit="1" customWidth="1"/>
    <col min="10505" max="10505" width="27" customWidth="1"/>
    <col min="10506" max="10506" width="10.5" customWidth="1"/>
    <col min="10507" max="10507" width="11.6640625" customWidth="1"/>
    <col min="10508" max="10508" width="25.33203125" customWidth="1"/>
    <col min="10509" max="10509" width="8.6640625" customWidth="1"/>
    <col min="10754" max="10754" width="5.5" customWidth="1"/>
    <col min="10755" max="10755" width="29.33203125" customWidth="1"/>
    <col min="10756" max="10756" width="13.83203125" customWidth="1"/>
    <col min="10757" max="10757" width="11.83203125" customWidth="1"/>
    <col min="10758" max="10758" width="12" customWidth="1"/>
    <col min="10759" max="10759" width="13.1640625" customWidth="1"/>
    <col min="10760" max="10760" width="11" bestFit="1" customWidth="1"/>
    <col min="10761" max="10761" width="27" customWidth="1"/>
    <col min="10762" max="10762" width="10.5" customWidth="1"/>
    <col min="10763" max="10763" width="11.6640625" customWidth="1"/>
    <col min="10764" max="10764" width="25.33203125" customWidth="1"/>
    <col min="10765" max="10765" width="8.6640625" customWidth="1"/>
    <col min="11010" max="11010" width="5.5" customWidth="1"/>
    <col min="11011" max="11011" width="29.33203125" customWidth="1"/>
    <col min="11012" max="11012" width="13.83203125" customWidth="1"/>
    <col min="11013" max="11013" width="11.83203125" customWidth="1"/>
    <col min="11014" max="11014" width="12" customWidth="1"/>
    <col min="11015" max="11015" width="13.1640625" customWidth="1"/>
    <col min="11016" max="11016" width="11" bestFit="1" customWidth="1"/>
    <col min="11017" max="11017" width="27" customWidth="1"/>
    <col min="11018" max="11018" width="10.5" customWidth="1"/>
    <col min="11019" max="11019" width="11.6640625" customWidth="1"/>
    <col min="11020" max="11020" width="25.33203125" customWidth="1"/>
    <col min="11021" max="11021" width="8.6640625" customWidth="1"/>
    <col min="11266" max="11266" width="5.5" customWidth="1"/>
    <col min="11267" max="11267" width="29.33203125" customWidth="1"/>
    <col min="11268" max="11268" width="13.83203125" customWidth="1"/>
    <col min="11269" max="11269" width="11.83203125" customWidth="1"/>
    <col min="11270" max="11270" width="12" customWidth="1"/>
    <col min="11271" max="11271" width="13.1640625" customWidth="1"/>
    <col min="11272" max="11272" width="11" bestFit="1" customWidth="1"/>
    <col min="11273" max="11273" width="27" customWidth="1"/>
    <col min="11274" max="11274" width="10.5" customWidth="1"/>
    <col min="11275" max="11275" width="11.6640625" customWidth="1"/>
    <col min="11276" max="11276" width="25.33203125" customWidth="1"/>
    <col min="11277" max="11277" width="8.6640625" customWidth="1"/>
    <col min="11522" max="11522" width="5.5" customWidth="1"/>
    <col min="11523" max="11523" width="29.33203125" customWidth="1"/>
    <col min="11524" max="11524" width="13.83203125" customWidth="1"/>
    <col min="11525" max="11525" width="11.83203125" customWidth="1"/>
    <col min="11526" max="11526" width="12" customWidth="1"/>
    <col min="11527" max="11527" width="13.1640625" customWidth="1"/>
    <col min="11528" max="11528" width="11" bestFit="1" customWidth="1"/>
    <col min="11529" max="11529" width="27" customWidth="1"/>
    <col min="11530" max="11530" width="10.5" customWidth="1"/>
    <col min="11531" max="11531" width="11.6640625" customWidth="1"/>
    <col min="11532" max="11532" width="25.33203125" customWidth="1"/>
    <col min="11533" max="11533" width="8.6640625" customWidth="1"/>
    <col min="11778" max="11778" width="5.5" customWidth="1"/>
    <col min="11779" max="11779" width="29.33203125" customWidth="1"/>
    <col min="11780" max="11780" width="13.83203125" customWidth="1"/>
    <col min="11781" max="11781" width="11.83203125" customWidth="1"/>
    <col min="11782" max="11782" width="12" customWidth="1"/>
    <col min="11783" max="11783" width="13.1640625" customWidth="1"/>
    <col min="11784" max="11784" width="11" bestFit="1" customWidth="1"/>
    <col min="11785" max="11785" width="27" customWidth="1"/>
    <col min="11786" max="11786" width="10.5" customWidth="1"/>
    <col min="11787" max="11787" width="11.6640625" customWidth="1"/>
    <col min="11788" max="11788" width="25.33203125" customWidth="1"/>
    <col min="11789" max="11789" width="8.6640625" customWidth="1"/>
    <col min="12034" max="12034" width="5.5" customWidth="1"/>
    <col min="12035" max="12035" width="29.33203125" customWidth="1"/>
    <col min="12036" max="12036" width="13.83203125" customWidth="1"/>
    <col min="12037" max="12037" width="11.83203125" customWidth="1"/>
    <col min="12038" max="12038" width="12" customWidth="1"/>
    <col min="12039" max="12039" width="13.1640625" customWidth="1"/>
    <col min="12040" max="12040" width="11" bestFit="1" customWidth="1"/>
    <col min="12041" max="12041" width="27" customWidth="1"/>
    <col min="12042" max="12042" width="10.5" customWidth="1"/>
    <col min="12043" max="12043" width="11.6640625" customWidth="1"/>
    <col min="12044" max="12044" width="25.33203125" customWidth="1"/>
    <col min="12045" max="12045" width="8.6640625" customWidth="1"/>
    <col min="12290" max="12290" width="5.5" customWidth="1"/>
    <col min="12291" max="12291" width="29.33203125" customWidth="1"/>
    <col min="12292" max="12292" width="13.83203125" customWidth="1"/>
    <col min="12293" max="12293" width="11.83203125" customWidth="1"/>
    <col min="12294" max="12294" width="12" customWidth="1"/>
    <col min="12295" max="12295" width="13.1640625" customWidth="1"/>
    <col min="12296" max="12296" width="11" bestFit="1" customWidth="1"/>
    <col min="12297" max="12297" width="27" customWidth="1"/>
    <col min="12298" max="12298" width="10.5" customWidth="1"/>
    <col min="12299" max="12299" width="11.6640625" customWidth="1"/>
    <col min="12300" max="12300" width="25.33203125" customWidth="1"/>
    <col min="12301" max="12301" width="8.6640625" customWidth="1"/>
    <col min="12546" max="12546" width="5.5" customWidth="1"/>
    <col min="12547" max="12547" width="29.33203125" customWidth="1"/>
    <col min="12548" max="12548" width="13.83203125" customWidth="1"/>
    <col min="12549" max="12549" width="11.83203125" customWidth="1"/>
    <col min="12550" max="12550" width="12" customWidth="1"/>
    <col min="12551" max="12551" width="13.1640625" customWidth="1"/>
    <col min="12552" max="12552" width="11" bestFit="1" customWidth="1"/>
    <col min="12553" max="12553" width="27" customWidth="1"/>
    <col min="12554" max="12554" width="10.5" customWidth="1"/>
    <col min="12555" max="12555" width="11.6640625" customWidth="1"/>
    <col min="12556" max="12556" width="25.33203125" customWidth="1"/>
    <col min="12557" max="12557" width="8.6640625" customWidth="1"/>
    <col min="12802" max="12802" width="5.5" customWidth="1"/>
    <col min="12803" max="12803" width="29.33203125" customWidth="1"/>
    <col min="12804" max="12804" width="13.83203125" customWidth="1"/>
    <col min="12805" max="12805" width="11.83203125" customWidth="1"/>
    <col min="12806" max="12806" width="12" customWidth="1"/>
    <col min="12807" max="12807" width="13.1640625" customWidth="1"/>
    <col min="12808" max="12808" width="11" bestFit="1" customWidth="1"/>
    <col min="12809" max="12809" width="27" customWidth="1"/>
    <col min="12810" max="12810" width="10.5" customWidth="1"/>
    <col min="12811" max="12811" width="11.6640625" customWidth="1"/>
    <col min="12812" max="12812" width="25.33203125" customWidth="1"/>
    <col min="12813" max="12813" width="8.6640625" customWidth="1"/>
    <col min="13058" max="13058" width="5.5" customWidth="1"/>
    <col min="13059" max="13059" width="29.33203125" customWidth="1"/>
    <col min="13060" max="13060" width="13.83203125" customWidth="1"/>
    <col min="13061" max="13061" width="11.83203125" customWidth="1"/>
    <col min="13062" max="13062" width="12" customWidth="1"/>
    <col min="13063" max="13063" width="13.1640625" customWidth="1"/>
    <col min="13064" max="13064" width="11" bestFit="1" customWidth="1"/>
    <col min="13065" max="13065" width="27" customWidth="1"/>
    <col min="13066" max="13066" width="10.5" customWidth="1"/>
    <col min="13067" max="13067" width="11.6640625" customWidth="1"/>
    <col min="13068" max="13068" width="25.33203125" customWidth="1"/>
    <col min="13069" max="13069" width="8.6640625" customWidth="1"/>
    <col min="13314" max="13314" width="5.5" customWidth="1"/>
    <col min="13315" max="13315" width="29.33203125" customWidth="1"/>
    <col min="13316" max="13316" width="13.83203125" customWidth="1"/>
    <col min="13317" max="13317" width="11.83203125" customWidth="1"/>
    <col min="13318" max="13318" width="12" customWidth="1"/>
    <col min="13319" max="13319" width="13.1640625" customWidth="1"/>
    <col min="13320" max="13320" width="11" bestFit="1" customWidth="1"/>
    <col min="13321" max="13321" width="27" customWidth="1"/>
    <col min="13322" max="13322" width="10.5" customWidth="1"/>
    <col min="13323" max="13323" width="11.6640625" customWidth="1"/>
    <col min="13324" max="13324" width="25.33203125" customWidth="1"/>
    <col min="13325" max="13325" width="8.6640625" customWidth="1"/>
    <col min="13570" max="13570" width="5.5" customWidth="1"/>
    <col min="13571" max="13571" width="29.33203125" customWidth="1"/>
    <col min="13572" max="13572" width="13.83203125" customWidth="1"/>
    <col min="13573" max="13573" width="11.83203125" customWidth="1"/>
    <col min="13574" max="13574" width="12" customWidth="1"/>
    <col min="13575" max="13575" width="13.1640625" customWidth="1"/>
    <col min="13576" max="13576" width="11" bestFit="1" customWidth="1"/>
    <col min="13577" max="13577" width="27" customWidth="1"/>
    <col min="13578" max="13578" width="10.5" customWidth="1"/>
    <col min="13579" max="13579" width="11.6640625" customWidth="1"/>
    <col min="13580" max="13580" width="25.33203125" customWidth="1"/>
    <col min="13581" max="13581" width="8.6640625" customWidth="1"/>
    <col min="13826" max="13826" width="5.5" customWidth="1"/>
    <col min="13827" max="13827" width="29.33203125" customWidth="1"/>
    <col min="13828" max="13828" width="13.83203125" customWidth="1"/>
    <col min="13829" max="13829" width="11.83203125" customWidth="1"/>
    <col min="13830" max="13830" width="12" customWidth="1"/>
    <col min="13831" max="13831" width="13.1640625" customWidth="1"/>
    <col min="13832" max="13832" width="11" bestFit="1" customWidth="1"/>
    <col min="13833" max="13833" width="27" customWidth="1"/>
    <col min="13834" max="13834" width="10.5" customWidth="1"/>
    <col min="13835" max="13835" width="11.6640625" customWidth="1"/>
    <col min="13836" max="13836" width="25.33203125" customWidth="1"/>
    <col min="13837" max="13837" width="8.6640625" customWidth="1"/>
    <col min="14082" max="14082" width="5.5" customWidth="1"/>
    <col min="14083" max="14083" width="29.33203125" customWidth="1"/>
    <col min="14084" max="14084" width="13.83203125" customWidth="1"/>
    <col min="14085" max="14085" width="11.83203125" customWidth="1"/>
    <col min="14086" max="14086" width="12" customWidth="1"/>
    <col min="14087" max="14087" width="13.1640625" customWidth="1"/>
    <col min="14088" max="14088" width="11" bestFit="1" customWidth="1"/>
    <col min="14089" max="14089" width="27" customWidth="1"/>
    <col min="14090" max="14090" width="10.5" customWidth="1"/>
    <col min="14091" max="14091" width="11.6640625" customWidth="1"/>
    <col min="14092" max="14092" width="25.33203125" customWidth="1"/>
    <col min="14093" max="14093" width="8.6640625" customWidth="1"/>
    <col min="14338" max="14338" width="5.5" customWidth="1"/>
    <col min="14339" max="14339" width="29.33203125" customWidth="1"/>
    <col min="14340" max="14340" width="13.83203125" customWidth="1"/>
    <col min="14341" max="14341" width="11.83203125" customWidth="1"/>
    <col min="14342" max="14342" width="12" customWidth="1"/>
    <col min="14343" max="14343" width="13.1640625" customWidth="1"/>
    <col min="14344" max="14344" width="11" bestFit="1" customWidth="1"/>
    <col min="14345" max="14345" width="27" customWidth="1"/>
    <col min="14346" max="14346" width="10.5" customWidth="1"/>
    <col min="14347" max="14347" width="11.6640625" customWidth="1"/>
    <col min="14348" max="14348" width="25.33203125" customWidth="1"/>
    <col min="14349" max="14349" width="8.6640625" customWidth="1"/>
    <col min="14594" max="14594" width="5.5" customWidth="1"/>
    <col min="14595" max="14595" width="29.33203125" customWidth="1"/>
    <col min="14596" max="14596" width="13.83203125" customWidth="1"/>
    <col min="14597" max="14597" width="11.83203125" customWidth="1"/>
    <col min="14598" max="14598" width="12" customWidth="1"/>
    <col min="14599" max="14599" width="13.1640625" customWidth="1"/>
    <col min="14600" max="14600" width="11" bestFit="1" customWidth="1"/>
    <col min="14601" max="14601" width="27" customWidth="1"/>
    <col min="14602" max="14602" width="10.5" customWidth="1"/>
    <col min="14603" max="14603" width="11.6640625" customWidth="1"/>
    <col min="14604" max="14604" width="25.33203125" customWidth="1"/>
    <col min="14605" max="14605" width="8.6640625" customWidth="1"/>
    <col min="14850" max="14850" width="5.5" customWidth="1"/>
    <col min="14851" max="14851" width="29.33203125" customWidth="1"/>
    <col min="14852" max="14852" width="13.83203125" customWidth="1"/>
    <col min="14853" max="14853" width="11.83203125" customWidth="1"/>
    <col min="14854" max="14854" width="12" customWidth="1"/>
    <col min="14855" max="14855" width="13.1640625" customWidth="1"/>
    <col min="14856" max="14856" width="11" bestFit="1" customWidth="1"/>
    <col min="14857" max="14857" width="27" customWidth="1"/>
    <col min="14858" max="14858" width="10.5" customWidth="1"/>
    <col min="14859" max="14859" width="11.6640625" customWidth="1"/>
    <col min="14860" max="14860" width="25.33203125" customWidth="1"/>
    <col min="14861" max="14861" width="8.6640625" customWidth="1"/>
    <col min="15106" max="15106" width="5.5" customWidth="1"/>
    <col min="15107" max="15107" width="29.33203125" customWidth="1"/>
    <col min="15108" max="15108" width="13.83203125" customWidth="1"/>
    <col min="15109" max="15109" width="11.83203125" customWidth="1"/>
    <col min="15110" max="15110" width="12" customWidth="1"/>
    <col min="15111" max="15111" width="13.1640625" customWidth="1"/>
    <col min="15112" max="15112" width="11" bestFit="1" customWidth="1"/>
    <col min="15113" max="15113" width="27" customWidth="1"/>
    <col min="15114" max="15114" width="10.5" customWidth="1"/>
    <col min="15115" max="15115" width="11.6640625" customWidth="1"/>
    <col min="15116" max="15116" width="25.33203125" customWidth="1"/>
    <col min="15117" max="15117" width="8.6640625" customWidth="1"/>
    <col min="15362" max="15362" width="5.5" customWidth="1"/>
    <col min="15363" max="15363" width="29.33203125" customWidth="1"/>
    <col min="15364" max="15364" width="13.83203125" customWidth="1"/>
    <col min="15365" max="15365" width="11.83203125" customWidth="1"/>
    <col min="15366" max="15366" width="12" customWidth="1"/>
    <col min="15367" max="15367" width="13.1640625" customWidth="1"/>
    <col min="15368" max="15368" width="11" bestFit="1" customWidth="1"/>
    <col min="15369" max="15369" width="27" customWidth="1"/>
    <col min="15370" max="15370" width="10.5" customWidth="1"/>
    <col min="15371" max="15371" width="11.6640625" customWidth="1"/>
    <col min="15372" max="15372" width="25.33203125" customWidth="1"/>
    <col min="15373" max="15373" width="8.6640625" customWidth="1"/>
    <col min="15618" max="15618" width="5.5" customWidth="1"/>
    <col min="15619" max="15619" width="29.33203125" customWidth="1"/>
    <col min="15620" max="15620" width="13.83203125" customWidth="1"/>
    <col min="15621" max="15621" width="11.83203125" customWidth="1"/>
    <col min="15622" max="15622" width="12" customWidth="1"/>
    <col min="15623" max="15623" width="13.1640625" customWidth="1"/>
    <col min="15624" max="15624" width="11" bestFit="1" customWidth="1"/>
    <col min="15625" max="15625" width="27" customWidth="1"/>
    <col min="15626" max="15626" width="10.5" customWidth="1"/>
    <col min="15627" max="15627" width="11.6640625" customWidth="1"/>
    <col min="15628" max="15628" width="25.33203125" customWidth="1"/>
    <col min="15629" max="15629" width="8.6640625" customWidth="1"/>
    <col min="15874" max="15874" width="5.5" customWidth="1"/>
    <col min="15875" max="15875" width="29.33203125" customWidth="1"/>
    <col min="15876" max="15876" width="13.83203125" customWidth="1"/>
    <col min="15877" max="15877" width="11.83203125" customWidth="1"/>
    <col min="15878" max="15878" width="12" customWidth="1"/>
    <col min="15879" max="15879" width="13.1640625" customWidth="1"/>
    <col min="15880" max="15880" width="11" bestFit="1" customWidth="1"/>
    <col min="15881" max="15881" width="27" customWidth="1"/>
    <col min="15882" max="15882" width="10.5" customWidth="1"/>
    <col min="15883" max="15883" width="11.6640625" customWidth="1"/>
    <col min="15884" max="15884" width="25.33203125" customWidth="1"/>
    <col min="15885" max="15885" width="8.6640625" customWidth="1"/>
    <col min="16130" max="16130" width="5.5" customWidth="1"/>
    <col min="16131" max="16131" width="29.33203125" customWidth="1"/>
    <col min="16132" max="16132" width="13.83203125" customWidth="1"/>
    <col min="16133" max="16133" width="11.83203125" customWidth="1"/>
    <col min="16134" max="16134" width="12" customWidth="1"/>
    <col min="16135" max="16135" width="13.1640625" customWidth="1"/>
    <col min="16136" max="16136" width="11" bestFit="1" customWidth="1"/>
    <col min="16137" max="16137" width="27" customWidth="1"/>
    <col min="16138" max="16138" width="10.5" customWidth="1"/>
    <col min="16139" max="16139" width="11.6640625" customWidth="1"/>
    <col min="16140" max="16140" width="25.33203125" customWidth="1"/>
    <col min="16141" max="16141" width="8.6640625" customWidth="1"/>
  </cols>
  <sheetData>
    <row r="1" spans="1:12" ht="135" x14ac:dyDescent="0.2">
      <c r="B1" s="16" t="s">
        <v>30</v>
      </c>
      <c r="C1" s="16" t="s">
        <v>31</v>
      </c>
      <c r="D1" s="16" t="s">
        <v>32</v>
      </c>
      <c r="E1" s="16" t="s">
        <v>33</v>
      </c>
      <c r="F1" s="17" t="s">
        <v>34</v>
      </c>
      <c r="G1" s="17" t="s">
        <v>35</v>
      </c>
      <c r="H1" s="17" t="s">
        <v>36</v>
      </c>
      <c r="I1" s="16" t="s">
        <v>37</v>
      </c>
      <c r="J1" s="16" t="s">
        <v>38</v>
      </c>
      <c r="K1" s="18" t="s">
        <v>39</v>
      </c>
      <c r="L1"/>
    </row>
    <row r="2" spans="1:12" ht="16" x14ac:dyDescent="0.2">
      <c r="B2" s="24">
        <v>1</v>
      </c>
      <c r="C2" s="16">
        <v>2</v>
      </c>
      <c r="D2" s="25">
        <v>3</v>
      </c>
      <c r="E2" s="16">
        <v>4</v>
      </c>
      <c r="F2" s="16">
        <v>5</v>
      </c>
      <c r="G2" s="16">
        <v>6</v>
      </c>
      <c r="H2" s="16">
        <v>7</v>
      </c>
      <c r="I2" s="16">
        <v>8</v>
      </c>
      <c r="J2" s="16">
        <v>9</v>
      </c>
      <c r="K2" s="18">
        <v>10</v>
      </c>
      <c r="L2"/>
    </row>
    <row r="3" spans="1:12" ht="60" x14ac:dyDescent="0.2">
      <c r="A3">
        <v>1</v>
      </c>
      <c r="B3" s="20">
        <v>143</v>
      </c>
      <c r="C3" s="38" t="s">
        <v>344</v>
      </c>
      <c r="D3" s="39" t="s">
        <v>40</v>
      </c>
      <c r="E3" s="37" t="s">
        <v>345</v>
      </c>
      <c r="F3" s="40">
        <v>33.06</v>
      </c>
      <c r="G3" s="40">
        <v>40</v>
      </c>
      <c r="H3" s="41">
        <v>46142</v>
      </c>
      <c r="I3" s="37" t="s">
        <v>346</v>
      </c>
      <c r="J3" s="37" t="s">
        <v>1044</v>
      </c>
      <c r="K3" s="37" t="s">
        <v>348</v>
      </c>
      <c r="L3"/>
    </row>
    <row r="4" spans="1:12" ht="45" x14ac:dyDescent="0.2">
      <c r="A4">
        <v>2</v>
      </c>
      <c r="B4" s="20">
        <v>180</v>
      </c>
      <c r="C4" s="38" t="s">
        <v>1045</v>
      </c>
      <c r="D4" s="39" t="s">
        <v>40</v>
      </c>
      <c r="E4" s="37" t="s">
        <v>530</v>
      </c>
      <c r="F4" s="40">
        <v>260.70999999999998</v>
      </c>
      <c r="G4" s="40">
        <v>315.45999999999998</v>
      </c>
      <c r="H4" s="41">
        <v>46174</v>
      </c>
      <c r="I4" s="37" t="s">
        <v>1046</v>
      </c>
      <c r="J4" s="37">
        <v>6000216057</v>
      </c>
      <c r="K4" s="37" t="s">
        <v>1047</v>
      </c>
      <c r="L4"/>
    </row>
    <row r="5" spans="1:12" ht="45" x14ac:dyDescent="0.2">
      <c r="A5">
        <v>3</v>
      </c>
      <c r="B5" s="20">
        <v>191</v>
      </c>
      <c r="C5" s="38" t="s">
        <v>1049</v>
      </c>
      <c r="D5" s="39" t="s">
        <v>40</v>
      </c>
      <c r="E5" s="37" t="s">
        <v>1050</v>
      </c>
      <c r="F5" s="40">
        <v>4127</v>
      </c>
      <c r="G5" s="40">
        <v>4993.67</v>
      </c>
      <c r="H5" s="41">
        <v>46183</v>
      </c>
      <c r="I5" s="37" t="s">
        <v>1051</v>
      </c>
      <c r="J5" s="37" t="s">
        <v>1052</v>
      </c>
      <c r="K5" s="37" t="s">
        <v>1053</v>
      </c>
      <c r="L5"/>
    </row>
    <row r="6" spans="1:12" ht="45" x14ac:dyDescent="0.2">
      <c r="A6">
        <v>4</v>
      </c>
      <c r="B6" s="20">
        <v>210</v>
      </c>
      <c r="C6" s="38" t="s">
        <v>1054</v>
      </c>
      <c r="D6" s="39" t="s">
        <v>40</v>
      </c>
      <c r="E6" s="37" t="s">
        <v>50</v>
      </c>
      <c r="F6" s="40">
        <v>97</v>
      </c>
      <c r="G6" s="40">
        <v>117.37</v>
      </c>
      <c r="H6" s="41">
        <v>46191</v>
      </c>
      <c r="I6" s="37" t="s">
        <v>1055</v>
      </c>
      <c r="J6" s="37" t="s">
        <v>1056</v>
      </c>
      <c r="K6" s="37" t="s">
        <v>1057</v>
      </c>
      <c r="L6"/>
    </row>
    <row r="7" spans="1:12" ht="45" x14ac:dyDescent="0.2">
      <c r="A7">
        <v>5</v>
      </c>
      <c r="B7" s="20">
        <v>218</v>
      </c>
      <c r="C7" s="38" t="s">
        <v>1058</v>
      </c>
      <c r="D7" s="39" t="s">
        <v>40</v>
      </c>
      <c r="E7" s="37" t="s">
        <v>43</v>
      </c>
      <c r="F7" s="40">
        <v>1350</v>
      </c>
      <c r="G7" s="40">
        <v>1633.5</v>
      </c>
      <c r="H7" s="41">
        <v>46198</v>
      </c>
      <c r="I7" s="37" t="s">
        <v>1059</v>
      </c>
      <c r="J7" s="37" t="s">
        <v>1060</v>
      </c>
      <c r="K7" s="37" t="s">
        <v>1061</v>
      </c>
      <c r="L7"/>
    </row>
    <row r="8" spans="1:12" ht="75" x14ac:dyDescent="0.2">
      <c r="A8">
        <v>6</v>
      </c>
      <c r="B8" s="20">
        <v>219</v>
      </c>
      <c r="C8" s="38" t="s">
        <v>1062</v>
      </c>
      <c r="D8" s="39" t="s">
        <v>40</v>
      </c>
      <c r="E8" s="37" t="s">
        <v>885</v>
      </c>
      <c r="F8" s="40">
        <v>1929.5</v>
      </c>
      <c r="G8" s="40">
        <v>1929.5</v>
      </c>
      <c r="H8" s="41">
        <v>46199</v>
      </c>
      <c r="I8" s="37" t="s">
        <v>1063</v>
      </c>
      <c r="J8" s="37" t="s">
        <v>1064</v>
      </c>
      <c r="K8" s="37" t="s">
        <v>1065</v>
      </c>
      <c r="L8"/>
    </row>
    <row r="9" spans="1:12" ht="75" x14ac:dyDescent="0.2">
      <c r="B9" s="20"/>
      <c r="C9" s="19"/>
      <c r="D9" s="39" t="s">
        <v>40</v>
      </c>
      <c r="E9" s="37" t="s">
        <v>885</v>
      </c>
      <c r="F9" s="40">
        <v>189</v>
      </c>
      <c r="G9" s="40">
        <v>189</v>
      </c>
      <c r="H9" s="41">
        <v>46204</v>
      </c>
      <c r="I9" s="37" t="s">
        <v>865</v>
      </c>
      <c r="J9" s="37" t="s">
        <v>1066</v>
      </c>
      <c r="K9" s="37" t="s">
        <v>1065</v>
      </c>
      <c r="L9"/>
    </row>
    <row r="10" spans="1:12" ht="75" x14ac:dyDescent="0.2">
      <c r="A10">
        <v>7</v>
      </c>
      <c r="B10" s="20">
        <v>226</v>
      </c>
      <c r="C10" s="38" t="s">
        <v>1072</v>
      </c>
      <c r="D10" s="39" t="s">
        <v>40</v>
      </c>
      <c r="E10" s="37" t="s">
        <v>43</v>
      </c>
      <c r="F10" s="40">
        <v>255</v>
      </c>
      <c r="G10" s="40">
        <v>267.75</v>
      </c>
      <c r="H10" s="41">
        <v>46202</v>
      </c>
      <c r="I10" s="37" t="s">
        <v>389</v>
      </c>
      <c r="J10" s="37">
        <v>61984</v>
      </c>
      <c r="K10" s="37" t="s">
        <v>1073</v>
      </c>
      <c r="L10"/>
    </row>
    <row r="11" spans="1:12" ht="45" x14ac:dyDescent="0.2">
      <c r="A11">
        <v>8</v>
      </c>
      <c r="B11" s="20">
        <v>227</v>
      </c>
      <c r="C11" s="38" t="s">
        <v>1074</v>
      </c>
      <c r="D11" s="39" t="s">
        <v>40</v>
      </c>
      <c r="E11" s="37" t="s">
        <v>55</v>
      </c>
      <c r="F11" s="40">
        <v>1291.33</v>
      </c>
      <c r="G11" s="40">
        <v>1562.55</v>
      </c>
      <c r="H11" s="41">
        <v>46202</v>
      </c>
      <c r="I11" s="37" t="s">
        <v>1075</v>
      </c>
      <c r="J11" s="37" t="s">
        <v>1076</v>
      </c>
      <c r="K11" s="37" t="s">
        <v>1077</v>
      </c>
      <c r="L11"/>
    </row>
    <row r="12" spans="1:12" ht="45" x14ac:dyDescent="0.2">
      <c r="A12">
        <v>9</v>
      </c>
      <c r="B12" s="20">
        <v>228</v>
      </c>
      <c r="C12" s="38" t="s">
        <v>1078</v>
      </c>
      <c r="D12" s="39" t="s">
        <v>40</v>
      </c>
      <c r="E12" s="37" t="s">
        <v>1079</v>
      </c>
      <c r="F12" s="40">
        <v>3050</v>
      </c>
      <c r="G12" s="40">
        <v>3690.5</v>
      </c>
      <c r="H12" s="41">
        <v>46203</v>
      </c>
      <c r="I12" s="37" t="s">
        <v>1080</v>
      </c>
      <c r="J12" s="37" t="s">
        <v>1081</v>
      </c>
      <c r="K12" s="37" t="s">
        <v>1082</v>
      </c>
      <c r="L12"/>
    </row>
    <row r="13" spans="1:12" ht="60" x14ac:dyDescent="0.2">
      <c r="A13">
        <v>10</v>
      </c>
      <c r="B13" s="20">
        <v>229</v>
      </c>
      <c r="C13" s="38" t="s">
        <v>344</v>
      </c>
      <c r="D13" s="39" t="s">
        <v>40</v>
      </c>
      <c r="E13" s="37" t="s">
        <v>345</v>
      </c>
      <c r="F13" s="40">
        <v>43.8</v>
      </c>
      <c r="G13" s="40">
        <v>53</v>
      </c>
      <c r="H13" s="41">
        <v>46203</v>
      </c>
      <c r="I13" s="37" t="s">
        <v>346</v>
      </c>
      <c r="J13" s="37" t="s">
        <v>1083</v>
      </c>
      <c r="K13" s="37" t="s">
        <v>348</v>
      </c>
      <c r="L13"/>
    </row>
    <row r="14" spans="1:12" ht="75" x14ac:dyDescent="0.2">
      <c r="A14">
        <v>11</v>
      </c>
      <c r="B14" s="20">
        <v>230</v>
      </c>
      <c r="C14" s="38" t="s">
        <v>344</v>
      </c>
      <c r="D14" s="39" t="s">
        <v>40</v>
      </c>
      <c r="E14" s="37" t="s">
        <v>345</v>
      </c>
      <c r="F14" s="40">
        <v>142.97999999999999</v>
      </c>
      <c r="G14" s="40">
        <v>173</v>
      </c>
      <c r="H14" s="41">
        <v>46203</v>
      </c>
      <c r="I14" s="37" t="s">
        <v>346</v>
      </c>
      <c r="J14" s="37" t="s">
        <v>1084</v>
      </c>
      <c r="K14" s="37" t="s">
        <v>719</v>
      </c>
      <c r="L14"/>
    </row>
    <row r="15" spans="1:12" ht="90" x14ac:dyDescent="0.2">
      <c r="A15">
        <v>12</v>
      </c>
      <c r="B15" s="20">
        <v>234</v>
      </c>
      <c r="C15" s="19" t="s">
        <v>1088</v>
      </c>
      <c r="D15" s="26" t="s">
        <v>40</v>
      </c>
      <c r="E15" s="20" t="s">
        <v>57</v>
      </c>
      <c r="F15" s="42">
        <v>5997.75</v>
      </c>
      <c r="G15" s="42">
        <v>5997.75</v>
      </c>
      <c r="H15" s="28">
        <v>46211</v>
      </c>
      <c r="I15" s="43" t="s">
        <v>1089</v>
      </c>
      <c r="J15" s="20" t="s">
        <v>1090</v>
      </c>
      <c r="K15" s="59" t="s">
        <v>1091</v>
      </c>
      <c r="L15"/>
    </row>
    <row r="16" spans="1:12" ht="75" x14ac:dyDescent="0.2">
      <c r="A16">
        <v>13</v>
      </c>
      <c r="B16" s="20">
        <v>235</v>
      </c>
      <c r="C16" s="19" t="s">
        <v>681</v>
      </c>
      <c r="D16" s="26" t="s">
        <v>40</v>
      </c>
      <c r="E16" s="20" t="s">
        <v>682</v>
      </c>
      <c r="F16" s="42">
        <v>480</v>
      </c>
      <c r="G16" s="42">
        <v>580.79999999999995</v>
      </c>
      <c r="H16" s="28">
        <v>46211</v>
      </c>
      <c r="I16" s="43" t="s">
        <v>240</v>
      </c>
      <c r="J16" s="20" t="s">
        <v>1092</v>
      </c>
      <c r="K16" s="59" t="s">
        <v>1093</v>
      </c>
      <c r="L16"/>
    </row>
    <row r="17" spans="1:12" ht="75" x14ac:dyDescent="0.2">
      <c r="B17" s="20"/>
      <c r="C17" s="19"/>
      <c r="D17" s="26" t="s">
        <v>40</v>
      </c>
      <c r="E17" s="20" t="s">
        <v>682</v>
      </c>
      <c r="F17" s="42">
        <v>937.5</v>
      </c>
      <c r="G17" s="42">
        <v>1134.3800000000001</v>
      </c>
      <c r="H17" s="28">
        <v>46211</v>
      </c>
      <c r="I17" s="43" t="s">
        <v>1094</v>
      </c>
      <c r="J17" s="20" t="s">
        <v>1095</v>
      </c>
      <c r="K17" s="59" t="s">
        <v>1093</v>
      </c>
      <c r="L17"/>
    </row>
    <row r="18" spans="1:12" ht="75" x14ac:dyDescent="0.2">
      <c r="B18" s="20"/>
      <c r="C18" s="19"/>
      <c r="D18" s="26" t="s">
        <v>40</v>
      </c>
      <c r="E18" s="20" t="s">
        <v>682</v>
      </c>
      <c r="F18" s="42">
        <v>541.6</v>
      </c>
      <c r="G18" s="42">
        <v>568.67999999999995</v>
      </c>
      <c r="H18" s="28">
        <v>46211</v>
      </c>
      <c r="I18" s="43" t="s">
        <v>1096</v>
      </c>
      <c r="J18" s="20" t="s">
        <v>1097</v>
      </c>
      <c r="K18" s="59" t="s">
        <v>1093</v>
      </c>
      <c r="L18"/>
    </row>
    <row r="19" spans="1:12" ht="90" x14ac:dyDescent="0.2">
      <c r="A19">
        <v>14</v>
      </c>
      <c r="B19" s="20">
        <v>236</v>
      </c>
      <c r="C19" s="19" t="s">
        <v>1098</v>
      </c>
      <c r="D19" s="26" t="s">
        <v>40</v>
      </c>
      <c r="E19" s="20" t="s">
        <v>769</v>
      </c>
      <c r="F19" s="42">
        <v>1530</v>
      </c>
      <c r="G19" s="42">
        <v>1851.3</v>
      </c>
      <c r="H19" s="28">
        <v>46212</v>
      </c>
      <c r="I19" s="43" t="s">
        <v>1099</v>
      </c>
      <c r="J19" s="20" t="s">
        <v>1100</v>
      </c>
      <c r="K19" s="59" t="s">
        <v>1101</v>
      </c>
      <c r="L19"/>
    </row>
    <row r="20" spans="1:12" ht="45" x14ac:dyDescent="0.2">
      <c r="A20">
        <v>15</v>
      </c>
      <c r="B20" s="20">
        <v>237</v>
      </c>
      <c r="C20" s="19" t="s">
        <v>1102</v>
      </c>
      <c r="D20" s="26" t="s">
        <v>40</v>
      </c>
      <c r="E20" s="20" t="s">
        <v>47</v>
      </c>
      <c r="F20" s="42">
        <v>74</v>
      </c>
      <c r="G20" s="42">
        <v>89.54</v>
      </c>
      <c r="H20" s="28">
        <v>46213</v>
      </c>
      <c r="I20" s="43" t="s">
        <v>1051</v>
      </c>
      <c r="J20" s="20" t="s">
        <v>1103</v>
      </c>
      <c r="K20" s="59" t="s">
        <v>1104</v>
      </c>
      <c r="L20"/>
    </row>
    <row r="21" spans="1:12" ht="60" x14ac:dyDescent="0.2">
      <c r="A21">
        <v>16</v>
      </c>
      <c r="B21" s="20">
        <v>238</v>
      </c>
      <c r="C21" s="19" t="s">
        <v>1105</v>
      </c>
      <c r="D21" s="26" t="s">
        <v>40</v>
      </c>
      <c r="E21" s="20" t="s">
        <v>47</v>
      </c>
      <c r="F21" s="42">
        <v>1743.8</v>
      </c>
      <c r="G21" s="42">
        <v>2110</v>
      </c>
      <c r="H21" s="28">
        <v>46216</v>
      </c>
      <c r="I21" s="43" t="s">
        <v>313</v>
      </c>
      <c r="J21" s="20" t="s">
        <v>1106</v>
      </c>
      <c r="K21" s="59" t="s">
        <v>1107</v>
      </c>
      <c r="L21"/>
    </row>
    <row r="22" spans="1:12" ht="45" x14ac:dyDescent="0.2">
      <c r="A22">
        <v>17</v>
      </c>
      <c r="B22" s="20">
        <v>239</v>
      </c>
      <c r="C22" s="19" t="s">
        <v>1108</v>
      </c>
      <c r="D22" s="26" t="s">
        <v>40</v>
      </c>
      <c r="E22" s="20" t="s">
        <v>47</v>
      </c>
      <c r="F22" s="42">
        <v>231.4</v>
      </c>
      <c r="G22" s="42">
        <v>280</v>
      </c>
      <c r="H22" s="28">
        <v>46216</v>
      </c>
      <c r="I22" s="43" t="s">
        <v>313</v>
      </c>
      <c r="J22" s="20" t="s">
        <v>1109</v>
      </c>
      <c r="K22" s="59" t="s">
        <v>1110</v>
      </c>
      <c r="L22"/>
    </row>
    <row r="23" spans="1:12" ht="45" x14ac:dyDescent="0.2">
      <c r="A23">
        <v>18</v>
      </c>
      <c r="B23" s="20">
        <v>240</v>
      </c>
      <c r="C23" s="19" t="s">
        <v>1111</v>
      </c>
      <c r="D23" s="26" t="s">
        <v>40</v>
      </c>
      <c r="E23" s="20" t="s">
        <v>1112</v>
      </c>
      <c r="F23" s="42">
        <v>118.71</v>
      </c>
      <c r="G23" s="42">
        <v>143.63999999999999</v>
      </c>
      <c r="H23" s="28">
        <v>46216</v>
      </c>
      <c r="I23" s="43" t="s">
        <v>1113</v>
      </c>
      <c r="J23" s="20" t="s">
        <v>1114</v>
      </c>
      <c r="K23" s="59" t="s">
        <v>1115</v>
      </c>
      <c r="L23"/>
    </row>
    <row r="24" spans="1:12" ht="105" x14ac:dyDescent="0.2">
      <c r="A24">
        <v>19</v>
      </c>
      <c r="B24" s="20">
        <v>241</v>
      </c>
      <c r="C24" s="19" t="s">
        <v>1116</v>
      </c>
      <c r="D24" s="26" t="s">
        <v>40</v>
      </c>
      <c r="E24" s="20" t="s">
        <v>366</v>
      </c>
      <c r="F24" s="42">
        <v>5280</v>
      </c>
      <c r="G24" s="42">
        <v>6388.8</v>
      </c>
      <c r="H24" s="28">
        <v>46217</v>
      </c>
      <c r="I24" s="43" t="s">
        <v>1117</v>
      </c>
      <c r="J24" s="20" t="s">
        <v>1118</v>
      </c>
      <c r="K24" s="59" t="s">
        <v>1119</v>
      </c>
      <c r="L24"/>
    </row>
    <row r="25" spans="1:12" ht="45" x14ac:dyDescent="0.2">
      <c r="A25">
        <v>20</v>
      </c>
      <c r="B25" s="20">
        <v>242</v>
      </c>
      <c r="C25" s="19" t="s">
        <v>1120</v>
      </c>
      <c r="D25" s="26" t="s">
        <v>40</v>
      </c>
      <c r="E25" s="20" t="s">
        <v>41</v>
      </c>
      <c r="F25" s="42">
        <v>8</v>
      </c>
      <c r="G25" s="42">
        <v>8.4</v>
      </c>
      <c r="H25" s="28">
        <v>46220</v>
      </c>
      <c r="I25" s="43" t="s">
        <v>1121</v>
      </c>
      <c r="J25" s="20" t="s">
        <v>1122</v>
      </c>
      <c r="K25" s="59" t="s">
        <v>1123</v>
      </c>
      <c r="L25"/>
    </row>
    <row r="26" spans="1:12" ht="75" x14ac:dyDescent="0.2">
      <c r="A26">
        <v>21</v>
      </c>
      <c r="B26" s="20">
        <v>243</v>
      </c>
      <c r="C26" s="19" t="s">
        <v>1124</v>
      </c>
      <c r="D26" s="26" t="s">
        <v>40</v>
      </c>
      <c r="E26" s="20" t="s">
        <v>1125</v>
      </c>
      <c r="F26" s="42">
        <v>42.81</v>
      </c>
      <c r="G26" s="42">
        <v>42.81</v>
      </c>
      <c r="H26" s="28">
        <v>46220</v>
      </c>
      <c r="I26" s="43" t="s">
        <v>1126</v>
      </c>
      <c r="J26" s="20" t="s">
        <v>1127</v>
      </c>
      <c r="K26" s="59" t="s">
        <v>1128</v>
      </c>
      <c r="L26"/>
    </row>
    <row r="27" spans="1:12" ht="75" x14ac:dyDescent="0.2">
      <c r="A27">
        <v>22</v>
      </c>
      <c r="B27" s="20">
        <v>244</v>
      </c>
      <c r="C27" s="19" t="s">
        <v>1124</v>
      </c>
      <c r="D27" s="26" t="s">
        <v>40</v>
      </c>
      <c r="E27" s="20" t="s">
        <v>1125</v>
      </c>
      <c r="F27" s="42">
        <v>42.81</v>
      </c>
      <c r="G27" s="42">
        <v>42.81</v>
      </c>
      <c r="H27" s="28">
        <v>46220</v>
      </c>
      <c r="I27" s="43" t="s">
        <v>1126</v>
      </c>
      <c r="J27" s="20" t="s">
        <v>1129</v>
      </c>
      <c r="K27" s="59" t="s">
        <v>1128</v>
      </c>
      <c r="L27"/>
    </row>
    <row r="28" spans="1:12" ht="90" x14ac:dyDescent="0.2">
      <c r="A28">
        <v>23</v>
      </c>
      <c r="B28" s="20">
        <v>245</v>
      </c>
      <c r="C28" s="19" t="s">
        <v>1130</v>
      </c>
      <c r="D28" s="26" t="s">
        <v>40</v>
      </c>
      <c r="E28" s="20" t="s">
        <v>57</v>
      </c>
      <c r="F28" s="42">
        <v>133.65</v>
      </c>
      <c r="G28" s="42">
        <v>133.65</v>
      </c>
      <c r="H28" s="28">
        <v>46223</v>
      </c>
      <c r="I28" s="43" t="s">
        <v>1089</v>
      </c>
      <c r="J28" s="20" t="s">
        <v>1131</v>
      </c>
      <c r="K28" s="59" t="s">
        <v>1132</v>
      </c>
      <c r="L28"/>
    </row>
    <row r="29" spans="1:12" ht="60" x14ac:dyDescent="0.2">
      <c r="A29">
        <v>24</v>
      </c>
      <c r="B29" s="20">
        <v>246</v>
      </c>
      <c r="C29" s="19" t="s">
        <v>63</v>
      </c>
      <c r="D29" s="26" t="s">
        <v>40</v>
      </c>
      <c r="E29" s="20" t="s">
        <v>58</v>
      </c>
      <c r="F29" s="42">
        <v>55.46</v>
      </c>
      <c r="G29" s="42">
        <v>67.11</v>
      </c>
      <c r="H29" s="28">
        <v>46224</v>
      </c>
      <c r="I29" s="43" t="s">
        <v>744</v>
      </c>
      <c r="J29" s="20" t="s">
        <v>1133</v>
      </c>
      <c r="K29" s="59" t="s">
        <v>79</v>
      </c>
      <c r="L29"/>
    </row>
    <row r="30" spans="1:12" ht="105" x14ac:dyDescent="0.2">
      <c r="A30">
        <v>25</v>
      </c>
      <c r="B30" s="20">
        <v>248</v>
      </c>
      <c r="C30" s="19" t="s">
        <v>1139</v>
      </c>
      <c r="D30" s="26" t="s">
        <v>40</v>
      </c>
      <c r="E30" s="20" t="s">
        <v>1140</v>
      </c>
      <c r="F30" s="42">
        <v>14650</v>
      </c>
      <c r="G30" s="42">
        <v>17726.5</v>
      </c>
      <c r="H30" s="28">
        <v>46226</v>
      </c>
      <c r="I30" s="43" t="s">
        <v>1141</v>
      </c>
      <c r="J30" s="20" t="s">
        <v>1142</v>
      </c>
      <c r="K30" s="59" t="s">
        <v>1143</v>
      </c>
      <c r="L30"/>
    </row>
    <row r="31" spans="1:12" ht="75" x14ac:dyDescent="0.2">
      <c r="A31">
        <v>26</v>
      </c>
      <c r="B31" s="20">
        <v>249</v>
      </c>
      <c r="C31" s="19" t="s">
        <v>1144</v>
      </c>
      <c r="D31" s="26" t="s">
        <v>40</v>
      </c>
      <c r="E31" s="20" t="s">
        <v>51</v>
      </c>
      <c r="F31" s="42">
        <v>23.97</v>
      </c>
      <c r="G31" s="42">
        <v>29</v>
      </c>
      <c r="H31" s="28">
        <v>46230</v>
      </c>
      <c r="I31" s="43" t="s">
        <v>1145</v>
      </c>
      <c r="J31" s="20" t="s">
        <v>1146</v>
      </c>
      <c r="K31" s="59" t="s">
        <v>1147</v>
      </c>
      <c r="L31"/>
    </row>
    <row r="32" spans="1:12" ht="45" x14ac:dyDescent="0.2">
      <c r="A32">
        <v>27</v>
      </c>
      <c r="B32" s="20">
        <v>250</v>
      </c>
      <c r="C32" s="19" t="s">
        <v>1148</v>
      </c>
      <c r="D32" s="26" t="s">
        <v>40</v>
      </c>
      <c r="E32" s="20" t="s">
        <v>1149</v>
      </c>
      <c r="F32" s="42">
        <v>90.91</v>
      </c>
      <c r="G32" s="42">
        <v>110</v>
      </c>
      <c r="H32" s="28">
        <v>46231</v>
      </c>
      <c r="I32" s="43" t="s">
        <v>1150</v>
      </c>
      <c r="J32" s="20" t="s">
        <v>1151</v>
      </c>
      <c r="K32" s="59" t="s">
        <v>1152</v>
      </c>
      <c r="L32"/>
    </row>
    <row r="33" spans="1:12" ht="45" x14ac:dyDescent="0.2">
      <c r="A33">
        <v>28</v>
      </c>
      <c r="B33" s="20">
        <v>253</v>
      </c>
      <c r="C33" s="19" t="s">
        <v>1164</v>
      </c>
      <c r="D33" s="26" t="s">
        <v>40</v>
      </c>
      <c r="E33" s="20" t="s">
        <v>1165</v>
      </c>
      <c r="F33" s="42">
        <v>1432</v>
      </c>
      <c r="G33" s="42">
        <v>1732.72</v>
      </c>
      <c r="H33" s="28">
        <v>46232</v>
      </c>
      <c r="I33" s="43" t="s">
        <v>1166</v>
      </c>
      <c r="J33" s="20" t="s">
        <v>1167</v>
      </c>
      <c r="K33" s="20" t="s">
        <v>1168</v>
      </c>
      <c r="L33"/>
    </row>
    <row r="34" spans="1:12" ht="45" x14ac:dyDescent="0.2">
      <c r="A34">
        <v>29</v>
      </c>
      <c r="B34" s="20">
        <v>254</v>
      </c>
      <c r="C34" s="19" t="s">
        <v>1169</v>
      </c>
      <c r="D34" s="26" t="s">
        <v>40</v>
      </c>
      <c r="E34" s="20" t="s">
        <v>47</v>
      </c>
      <c r="F34" s="42">
        <v>62</v>
      </c>
      <c r="G34" s="42">
        <v>75</v>
      </c>
      <c r="H34" s="28">
        <v>46232</v>
      </c>
      <c r="I34" s="43" t="s">
        <v>1170</v>
      </c>
      <c r="J34" s="20">
        <v>10027</v>
      </c>
      <c r="K34" s="20" t="s">
        <v>1171</v>
      </c>
      <c r="L34"/>
    </row>
    <row r="35" spans="1:12" ht="75" x14ac:dyDescent="0.2">
      <c r="A35">
        <v>30</v>
      </c>
      <c r="B35" s="20">
        <v>255</v>
      </c>
      <c r="C35" s="19" t="s">
        <v>1172</v>
      </c>
      <c r="D35" s="26" t="s">
        <v>40</v>
      </c>
      <c r="E35" s="20" t="s">
        <v>345</v>
      </c>
      <c r="F35" s="42">
        <v>2020.66</v>
      </c>
      <c r="G35" s="42">
        <v>2445</v>
      </c>
      <c r="H35" s="28">
        <v>46232</v>
      </c>
      <c r="I35" s="43" t="s">
        <v>346</v>
      </c>
      <c r="J35" s="20" t="s">
        <v>1173</v>
      </c>
      <c r="K35" s="20" t="s">
        <v>1174</v>
      </c>
      <c r="L35"/>
    </row>
    <row r="36" spans="1:12" ht="45" x14ac:dyDescent="0.2">
      <c r="A36">
        <v>31</v>
      </c>
      <c r="B36" s="20">
        <v>256</v>
      </c>
      <c r="C36" s="19" t="s">
        <v>1175</v>
      </c>
      <c r="D36" s="26" t="s">
        <v>40</v>
      </c>
      <c r="E36" s="20" t="s">
        <v>43</v>
      </c>
      <c r="F36" s="42">
        <v>221.74</v>
      </c>
      <c r="G36" s="42">
        <v>268.3</v>
      </c>
      <c r="H36" s="28">
        <v>46233</v>
      </c>
      <c r="I36" s="43" t="s">
        <v>113</v>
      </c>
      <c r="J36" s="20" t="s">
        <v>1176</v>
      </c>
      <c r="K36" s="20" t="s">
        <v>1177</v>
      </c>
      <c r="L36"/>
    </row>
    <row r="37" spans="1:12" ht="75" x14ac:dyDescent="0.2">
      <c r="A37">
        <v>32</v>
      </c>
      <c r="B37" s="20">
        <v>258</v>
      </c>
      <c r="C37" s="19" t="s">
        <v>1183</v>
      </c>
      <c r="D37" s="26" t="s">
        <v>40</v>
      </c>
      <c r="E37" s="20" t="s">
        <v>769</v>
      </c>
      <c r="F37" s="42">
        <v>8500</v>
      </c>
      <c r="G37" s="42">
        <v>10285</v>
      </c>
      <c r="H37" s="28">
        <v>46234</v>
      </c>
      <c r="I37" s="43" t="s">
        <v>1184</v>
      </c>
      <c r="J37" s="20" t="s">
        <v>1185</v>
      </c>
      <c r="K37" s="59" t="s">
        <v>1186</v>
      </c>
      <c r="L37"/>
    </row>
    <row r="38" spans="1:12" ht="45" x14ac:dyDescent="0.2">
      <c r="A38">
        <v>33</v>
      </c>
      <c r="B38" s="20">
        <v>259</v>
      </c>
      <c r="C38" s="19" t="s">
        <v>1187</v>
      </c>
      <c r="D38" s="26" t="s">
        <v>40</v>
      </c>
      <c r="E38" s="20" t="s">
        <v>103</v>
      </c>
      <c r="F38" s="42">
        <v>222.09</v>
      </c>
      <c r="G38" s="42">
        <v>268.73</v>
      </c>
      <c r="H38" s="28">
        <v>46237</v>
      </c>
      <c r="I38" s="43" t="s">
        <v>496</v>
      </c>
      <c r="J38" s="20" t="s">
        <v>1188</v>
      </c>
      <c r="K38" s="59" t="s">
        <v>1189</v>
      </c>
      <c r="L38"/>
    </row>
    <row r="39" spans="1:12" ht="105" x14ac:dyDescent="0.2">
      <c r="A39">
        <v>34</v>
      </c>
      <c r="B39" s="20">
        <v>260</v>
      </c>
      <c r="C39" s="19" t="s">
        <v>1190</v>
      </c>
      <c r="D39" s="26" t="s">
        <v>40</v>
      </c>
      <c r="E39" s="20" t="s">
        <v>1191</v>
      </c>
      <c r="F39" s="42">
        <v>6047.64</v>
      </c>
      <c r="G39" s="42">
        <v>7317.64</v>
      </c>
      <c r="H39" s="28">
        <v>46237</v>
      </c>
      <c r="I39" s="43" t="s">
        <v>1192</v>
      </c>
      <c r="J39" s="20" t="s">
        <v>1193</v>
      </c>
      <c r="K39" s="59" t="s">
        <v>1194</v>
      </c>
      <c r="L39"/>
    </row>
    <row r="40" spans="1:12" ht="60" x14ac:dyDescent="0.2">
      <c r="A40">
        <v>35</v>
      </c>
      <c r="B40" s="20">
        <v>263</v>
      </c>
      <c r="C40" s="58" t="s">
        <v>1203</v>
      </c>
      <c r="D40" s="26" t="s">
        <v>40</v>
      </c>
      <c r="E40" s="20" t="s">
        <v>512</v>
      </c>
      <c r="F40" s="42">
        <v>2796</v>
      </c>
      <c r="G40" s="42">
        <v>2796</v>
      </c>
      <c r="H40" s="28">
        <v>46247</v>
      </c>
      <c r="I40" s="43" t="s">
        <v>1204</v>
      </c>
      <c r="J40" s="20" t="s">
        <v>1205</v>
      </c>
      <c r="K40" s="20" t="s">
        <v>1206</v>
      </c>
      <c r="L40"/>
    </row>
    <row r="41" spans="1:12" ht="105" x14ac:dyDescent="0.2">
      <c r="A41">
        <v>36</v>
      </c>
      <c r="B41" s="20">
        <v>264</v>
      </c>
      <c r="C41" s="58" t="s">
        <v>1207</v>
      </c>
      <c r="D41" s="26" t="s">
        <v>40</v>
      </c>
      <c r="E41" s="20" t="s">
        <v>1208</v>
      </c>
      <c r="F41" s="42">
        <v>14490.9</v>
      </c>
      <c r="G41" s="42">
        <v>14490.9</v>
      </c>
      <c r="H41" s="28">
        <v>46247</v>
      </c>
      <c r="I41" s="43" t="s">
        <v>1209</v>
      </c>
      <c r="J41" s="20" t="s">
        <v>1210</v>
      </c>
      <c r="K41" s="20" t="s">
        <v>1211</v>
      </c>
      <c r="L41"/>
    </row>
    <row r="42" spans="1:12" ht="45" x14ac:dyDescent="0.2">
      <c r="A42">
        <v>37</v>
      </c>
      <c r="B42" s="20">
        <v>265</v>
      </c>
      <c r="C42" s="58" t="s">
        <v>1212</v>
      </c>
      <c r="D42" s="26" t="s">
        <v>40</v>
      </c>
      <c r="E42" s="20" t="s">
        <v>47</v>
      </c>
      <c r="F42" s="42">
        <v>1543</v>
      </c>
      <c r="G42" s="42">
        <v>1867.03</v>
      </c>
      <c r="H42" s="28">
        <v>46248</v>
      </c>
      <c r="I42" s="43" t="s">
        <v>313</v>
      </c>
      <c r="J42" s="20" t="s">
        <v>1213</v>
      </c>
      <c r="K42" s="20" t="s">
        <v>1214</v>
      </c>
      <c r="L42"/>
    </row>
    <row r="43" spans="1:12" ht="45" x14ac:dyDescent="0.2">
      <c r="A43">
        <v>38</v>
      </c>
      <c r="B43" s="20">
        <v>266</v>
      </c>
      <c r="C43" s="58" t="s">
        <v>1215</v>
      </c>
      <c r="D43" s="26" t="s">
        <v>40</v>
      </c>
      <c r="E43" s="20" t="s">
        <v>1216</v>
      </c>
      <c r="F43" s="42">
        <v>2050</v>
      </c>
      <c r="G43" s="42">
        <v>2050</v>
      </c>
      <c r="H43" s="28">
        <v>46251</v>
      </c>
      <c r="I43" s="43" t="s">
        <v>1217</v>
      </c>
      <c r="J43" s="20" t="s">
        <v>1218</v>
      </c>
      <c r="K43" s="20" t="s">
        <v>1219</v>
      </c>
      <c r="L43"/>
    </row>
    <row r="44" spans="1:12" ht="45" x14ac:dyDescent="0.2">
      <c r="A44">
        <v>39</v>
      </c>
      <c r="B44" s="20">
        <v>267</v>
      </c>
      <c r="C44" s="58" t="s">
        <v>1220</v>
      </c>
      <c r="D44" s="26" t="s">
        <v>40</v>
      </c>
      <c r="E44" s="20" t="s">
        <v>47</v>
      </c>
      <c r="F44" s="42">
        <v>2809</v>
      </c>
      <c r="G44" s="42">
        <v>3398.89</v>
      </c>
      <c r="H44" s="28">
        <v>46251</v>
      </c>
      <c r="I44" s="43" t="s">
        <v>1221</v>
      </c>
      <c r="J44" s="20" t="s">
        <v>1222</v>
      </c>
      <c r="K44" s="20" t="s">
        <v>1223</v>
      </c>
      <c r="L44"/>
    </row>
    <row r="45" spans="1:12" ht="45" x14ac:dyDescent="0.2">
      <c r="A45">
        <v>40</v>
      </c>
      <c r="B45" s="20">
        <v>268</v>
      </c>
      <c r="C45" s="58" t="s">
        <v>1224</v>
      </c>
      <c r="D45" s="26" t="s">
        <v>40</v>
      </c>
      <c r="E45" s="20" t="s">
        <v>1079</v>
      </c>
      <c r="F45" s="42">
        <v>991</v>
      </c>
      <c r="G45" s="42">
        <v>1199.1099999999999</v>
      </c>
      <c r="H45" s="28">
        <v>46251</v>
      </c>
      <c r="I45" s="43" t="s">
        <v>1080</v>
      </c>
      <c r="J45" s="20" t="s">
        <v>1225</v>
      </c>
      <c r="K45" s="20" t="s">
        <v>1226</v>
      </c>
      <c r="L45"/>
    </row>
    <row r="46" spans="1:12" ht="75" x14ac:dyDescent="0.2">
      <c r="A46">
        <v>41</v>
      </c>
      <c r="B46" s="20">
        <v>269</v>
      </c>
      <c r="C46" s="58" t="s">
        <v>1227</v>
      </c>
      <c r="D46" s="26" t="s">
        <v>40</v>
      </c>
      <c r="E46" s="20" t="s">
        <v>591</v>
      </c>
      <c r="F46" s="42">
        <v>292.27</v>
      </c>
      <c r="G46" s="42">
        <v>353.65</v>
      </c>
      <c r="H46" s="28">
        <v>46252</v>
      </c>
      <c r="I46" s="43" t="s">
        <v>1228</v>
      </c>
      <c r="J46" s="20" t="s">
        <v>1229</v>
      </c>
      <c r="K46" s="20" t="s">
        <v>1230</v>
      </c>
      <c r="L46"/>
    </row>
    <row r="47" spans="1:12" ht="60" x14ac:dyDescent="0.2">
      <c r="A47">
        <v>42</v>
      </c>
      <c r="B47" s="20">
        <v>272</v>
      </c>
      <c r="C47" s="19" t="s">
        <v>1240</v>
      </c>
      <c r="D47" s="26" t="s">
        <v>40</v>
      </c>
      <c r="E47" s="20" t="s">
        <v>43</v>
      </c>
      <c r="F47" s="42">
        <v>792</v>
      </c>
      <c r="G47" s="42">
        <v>831.6</v>
      </c>
      <c r="H47" s="28">
        <v>46254</v>
      </c>
      <c r="I47" s="43" t="s">
        <v>1241</v>
      </c>
      <c r="J47" s="20" t="s">
        <v>1242</v>
      </c>
      <c r="K47" s="20" t="s">
        <v>1243</v>
      </c>
      <c r="L47"/>
    </row>
    <row r="48" spans="1:12" ht="105" x14ac:dyDescent="0.2">
      <c r="A48">
        <v>43</v>
      </c>
      <c r="B48" s="20">
        <v>273</v>
      </c>
      <c r="C48" s="19" t="s">
        <v>1244</v>
      </c>
      <c r="D48" s="26" t="s">
        <v>40</v>
      </c>
      <c r="E48" s="20" t="s">
        <v>151</v>
      </c>
      <c r="F48" s="42">
        <v>11079</v>
      </c>
      <c r="G48" s="42">
        <v>13405.59</v>
      </c>
      <c r="H48" s="28">
        <v>46255</v>
      </c>
      <c r="I48" s="43" t="s">
        <v>1245</v>
      </c>
      <c r="J48" s="20" t="s">
        <v>1246</v>
      </c>
      <c r="K48" s="20" t="s">
        <v>1247</v>
      </c>
      <c r="L48"/>
    </row>
    <row r="49" spans="1:12" ht="75" x14ac:dyDescent="0.2">
      <c r="A49">
        <v>44</v>
      </c>
      <c r="B49" s="20">
        <v>275</v>
      </c>
      <c r="C49" s="19" t="s">
        <v>1265</v>
      </c>
      <c r="D49" s="26" t="s">
        <v>40</v>
      </c>
      <c r="E49" s="20" t="s">
        <v>73</v>
      </c>
      <c r="F49" s="42">
        <v>15000</v>
      </c>
      <c r="G49" s="42">
        <v>18150</v>
      </c>
      <c r="H49" s="28">
        <v>46259</v>
      </c>
      <c r="I49" s="43" t="s">
        <v>1266</v>
      </c>
      <c r="J49" s="20" t="s">
        <v>1267</v>
      </c>
      <c r="K49" s="20" t="s">
        <v>1268</v>
      </c>
      <c r="L49"/>
    </row>
    <row r="50" spans="1:12" ht="45" x14ac:dyDescent="0.2">
      <c r="A50">
        <v>45</v>
      </c>
      <c r="B50" s="20">
        <v>276</v>
      </c>
      <c r="C50" s="19" t="s">
        <v>1269</v>
      </c>
      <c r="D50" s="26" t="s">
        <v>40</v>
      </c>
      <c r="E50" s="20" t="s">
        <v>43</v>
      </c>
      <c r="F50" s="42">
        <v>2462</v>
      </c>
      <c r="G50" s="42">
        <v>2979.02</v>
      </c>
      <c r="H50" s="28">
        <v>46261</v>
      </c>
      <c r="I50" s="43" t="s">
        <v>1270</v>
      </c>
      <c r="J50" s="20" t="s">
        <v>1271</v>
      </c>
      <c r="K50" s="20" t="s">
        <v>1272</v>
      </c>
      <c r="L50"/>
    </row>
    <row r="51" spans="1:12" ht="75" x14ac:dyDescent="0.2">
      <c r="A51">
        <v>46</v>
      </c>
      <c r="B51" s="20">
        <v>277</v>
      </c>
      <c r="C51" s="19" t="s">
        <v>1273</v>
      </c>
      <c r="D51" s="26" t="s">
        <v>40</v>
      </c>
      <c r="E51" s="20" t="s">
        <v>57</v>
      </c>
      <c r="F51" s="42">
        <v>193.08</v>
      </c>
      <c r="G51" s="42">
        <v>193.08</v>
      </c>
      <c r="H51" s="28">
        <v>46261</v>
      </c>
      <c r="I51" s="43" t="s">
        <v>431</v>
      </c>
      <c r="J51" s="20" t="s">
        <v>1274</v>
      </c>
      <c r="K51" s="20" t="s">
        <v>1275</v>
      </c>
      <c r="L51"/>
    </row>
    <row r="52" spans="1:12" ht="45" x14ac:dyDescent="0.2">
      <c r="A52">
        <v>47</v>
      </c>
      <c r="B52" s="20">
        <v>278</v>
      </c>
      <c r="C52" s="19" t="s">
        <v>1276</v>
      </c>
      <c r="D52" s="26" t="s">
        <v>40</v>
      </c>
      <c r="E52" s="20" t="s">
        <v>704</v>
      </c>
      <c r="F52" s="42">
        <v>480</v>
      </c>
      <c r="G52" s="42">
        <v>580.79999999999995</v>
      </c>
      <c r="H52" s="28">
        <v>46261</v>
      </c>
      <c r="I52" s="43" t="s">
        <v>1277</v>
      </c>
      <c r="J52" s="20" t="s">
        <v>1278</v>
      </c>
      <c r="K52" s="20" t="s">
        <v>1279</v>
      </c>
      <c r="L52"/>
    </row>
    <row r="53" spans="1:12" ht="60" x14ac:dyDescent="0.2">
      <c r="A53">
        <v>48</v>
      </c>
      <c r="B53" s="20">
        <v>279</v>
      </c>
      <c r="C53" s="19" t="s">
        <v>1280</v>
      </c>
      <c r="D53" s="26" t="s">
        <v>40</v>
      </c>
      <c r="E53" s="20" t="s">
        <v>98</v>
      </c>
      <c r="F53" s="27">
        <v>665.29</v>
      </c>
      <c r="G53" s="27">
        <v>805</v>
      </c>
      <c r="H53" s="28">
        <v>46261</v>
      </c>
      <c r="I53" s="20" t="s">
        <v>1281</v>
      </c>
      <c r="J53" s="20" t="s">
        <v>1282</v>
      </c>
      <c r="K53" s="20" t="s">
        <v>1283</v>
      </c>
      <c r="L53"/>
    </row>
    <row r="54" spans="1:12" ht="75" x14ac:dyDescent="0.2">
      <c r="A54">
        <v>49</v>
      </c>
      <c r="B54" s="20">
        <v>280</v>
      </c>
      <c r="C54" s="19" t="s">
        <v>1284</v>
      </c>
      <c r="D54" s="26" t="s">
        <v>40</v>
      </c>
      <c r="E54" s="20" t="s">
        <v>47</v>
      </c>
      <c r="F54" s="42">
        <v>816</v>
      </c>
      <c r="G54" s="42">
        <v>987.36</v>
      </c>
      <c r="H54" s="28">
        <v>46262</v>
      </c>
      <c r="I54" s="43" t="s">
        <v>1285</v>
      </c>
      <c r="J54" s="20" t="s">
        <v>1286</v>
      </c>
      <c r="K54" s="20" t="s">
        <v>1287</v>
      </c>
      <c r="L54"/>
    </row>
    <row r="55" spans="1:12" ht="45" x14ac:dyDescent="0.2">
      <c r="A55">
        <v>50</v>
      </c>
      <c r="B55" s="20">
        <v>281</v>
      </c>
      <c r="C55" s="19" t="s">
        <v>1288</v>
      </c>
      <c r="D55" s="26" t="s">
        <v>40</v>
      </c>
      <c r="E55" s="20" t="s">
        <v>50</v>
      </c>
      <c r="F55" s="42">
        <v>430</v>
      </c>
      <c r="G55" s="42">
        <v>520.29999999999995</v>
      </c>
      <c r="H55" s="28">
        <v>46265</v>
      </c>
      <c r="I55" s="43" t="s">
        <v>1289</v>
      </c>
      <c r="J55" s="20" t="s">
        <v>1290</v>
      </c>
      <c r="K55" s="20" t="s">
        <v>1291</v>
      </c>
      <c r="L55"/>
    </row>
    <row r="56" spans="1:12" ht="45" x14ac:dyDescent="0.2">
      <c r="A56">
        <v>51</v>
      </c>
      <c r="B56" s="20">
        <v>282</v>
      </c>
      <c r="C56" s="19" t="s">
        <v>1292</v>
      </c>
      <c r="D56" s="26" t="s">
        <v>40</v>
      </c>
      <c r="E56" s="20" t="s">
        <v>371</v>
      </c>
      <c r="F56" s="42">
        <v>400</v>
      </c>
      <c r="G56" s="42">
        <v>484</v>
      </c>
      <c r="H56" s="28">
        <v>46266</v>
      </c>
      <c r="I56" s="43" t="s">
        <v>1293</v>
      </c>
      <c r="J56" s="20" t="s">
        <v>1294</v>
      </c>
      <c r="K56" s="20" t="s">
        <v>1295</v>
      </c>
      <c r="L56"/>
    </row>
    <row r="57" spans="1:12" ht="75" x14ac:dyDescent="0.2">
      <c r="A57">
        <v>52</v>
      </c>
      <c r="B57" s="20">
        <v>283</v>
      </c>
      <c r="C57" s="19" t="s">
        <v>1296</v>
      </c>
      <c r="D57" s="26" t="s">
        <v>40</v>
      </c>
      <c r="E57" s="20" t="s">
        <v>43</v>
      </c>
      <c r="F57" s="42">
        <v>11800</v>
      </c>
      <c r="G57" s="42">
        <v>12390</v>
      </c>
      <c r="H57" s="28">
        <v>46266</v>
      </c>
      <c r="I57" s="43" t="s">
        <v>1297</v>
      </c>
      <c r="J57" s="20" t="s">
        <v>1298</v>
      </c>
      <c r="K57" s="20" t="s">
        <v>1299</v>
      </c>
      <c r="L57"/>
    </row>
    <row r="58" spans="1:12" ht="75" x14ac:dyDescent="0.2">
      <c r="A58">
        <v>53</v>
      </c>
      <c r="B58" s="20">
        <v>284</v>
      </c>
      <c r="C58" s="19" t="s">
        <v>1300</v>
      </c>
      <c r="D58" s="26" t="s">
        <v>40</v>
      </c>
      <c r="E58" s="20" t="s">
        <v>1301</v>
      </c>
      <c r="F58" s="42">
        <v>15000</v>
      </c>
      <c r="G58" s="42">
        <v>18150</v>
      </c>
      <c r="H58" s="28">
        <v>46266</v>
      </c>
      <c r="I58" s="43" t="s">
        <v>1166</v>
      </c>
      <c r="J58" s="20" t="s">
        <v>1302</v>
      </c>
      <c r="K58" s="20" t="s">
        <v>1303</v>
      </c>
      <c r="L58"/>
    </row>
    <row r="59" spans="1:12" ht="75" x14ac:dyDescent="0.2">
      <c r="A59">
        <v>54</v>
      </c>
      <c r="B59" s="20">
        <v>285</v>
      </c>
      <c r="C59" s="19" t="s">
        <v>1304</v>
      </c>
      <c r="D59" s="26" t="s">
        <v>40</v>
      </c>
      <c r="E59" s="20" t="s">
        <v>1305</v>
      </c>
      <c r="F59" s="42">
        <v>6850</v>
      </c>
      <c r="G59" s="42">
        <v>8288.5</v>
      </c>
      <c r="H59" s="28">
        <v>46267</v>
      </c>
      <c r="I59" s="43" t="s">
        <v>1221</v>
      </c>
      <c r="J59" s="20" t="s">
        <v>1306</v>
      </c>
      <c r="K59" s="20" t="s">
        <v>1307</v>
      </c>
      <c r="L59"/>
    </row>
    <row r="60" spans="1:12" ht="45" x14ac:dyDescent="0.2">
      <c r="A60">
        <v>55</v>
      </c>
      <c r="B60" s="20">
        <v>286</v>
      </c>
      <c r="C60" s="19" t="s">
        <v>1308</v>
      </c>
      <c r="D60" s="26" t="s">
        <v>40</v>
      </c>
      <c r="E60" s="20" t="s">
        <v>1309</v>
      </c>
      <c r="F60" s="42">
        <v>115.7</v>
      </c>
      <c r="G60" s="42">
        <v>140</v>
      </c>
      <c r="H60" s="28">
        <v>46268</v>
      </c>
      <c r="I60" s="43" t="s">
        <v>1310</v>
      </c>
      <c r="J60" s="20" t="s">
        <v>1311</v>
      </c>
      <c r="K60" s="20" t="s">
        <v>1312</v>
      </c>
      <c r="L60"/>
    </row>
    <row r="61" spans="1:12" ht="45" x14ac:dyDescent="0.2">
      <c r="A61">
        <v>56</v>
      </c>
      <c r="B61" s="20">
        <v>287</v>
      </c>
      <c r="C61" s="19" t="s">
        <v>1313</v>
      </c>
      <c r="D61" s="26" t="s">
        <v>40</v>
      </c>
      <c r="E61" s="20" t="s">
        <v>780</v>
      </c>
      <c r="F61" s="42">
        <v>115.7</v>
      </c>
      <c r="G61" s="42">
        <v>140</v>
      </c>
      <c r="H61" s="28">
        <v>46269</v>
      </c>
      <c r="I61" s="43" t="s">
        <v>1314</v>
      </c>
      <c r="J61" s="20" t="s">
        <v>1315</v>
      </c>
      <c r="K61" s="20" t="s">
        <v>1316</v>
      </c>
      <c r="L61"/>
    </row>
    <row r="62" spans="1:12" ht="60" x14ac:dyDescent="0.2">
      <c r="A62">
        <v>57</v>
      </c>
      <c r="B62" s="20">
        <v>288</v>
      </c>
      <c r="C62" s="19" t="s">
        <v>63</v>
      </c>
      <c r="D62" s="26" t="s">
        <v>40</v>
      </c>
      <c r="E62" s="20" t="s">
        <v>58</v>
      </c>
      <c r="F62" s="42">
        <v>27.02</v>
      </c>
      <c r="G62" s="42">
        <v>32.700000000000003</v>
      </c>
      <c r="H62" s="28">
        <v>46276</v>
      </c>
      <c r="I62" s="43" t="s">
        <v>744</v>
      </c>
      <c r="J62" s="20" t="s">
        <v>1317</v>
      </c>
      <c r="K62" s="20" t="s">
        <v>79</v>
      </c>
      <c r="L62"/>
    </row>
    <row r="63" spans="1:12" ht="45" x14ac:dyDescent="0.2">
      <c r="A63">
        <v>58</v>
      </c>
      <c r="B63" s="20">
        <v>289</v>
      </c>
      <c r="C63" s="19" t="s">
        <v>1318</v>
      </c>
      <c r="D63" s="26" t="s">
        <v>40</v>
      </c>
      <c r="E63" s="20" t="s">
        <v>55</v>
      </c>
      <c r="F63" s="42">
        <v>139</v>
      </c>
      <c r="G63" s="42">
        <v>168.19</v>
      </c>
      <c r="H63" s="28">
        <v>46276</v>
      </c>
      <c r="I63" s="43" t="s">
        <v>1319</v>
      </c>
      <c r="J63" s="20" t="s">
        <v>1320</v>
      </c>
      <c r="K63" s="20" t="s">
        <v>1321</v>
      </c>
      <c r="L63"/>
    </row>
    <row r="64" spans="1:12" ht="75" x14ac:dyDescent="0.2">
      <c r="A64">
        <v>59</v>
      </c>
      <c r="B64" s="20">
        <v>293</v>
      </c>
      <c r="C64" s="19" t="s">
        <v>1332</v>
      </c>
      <c r="D64" s="26" t="s">
        <v>40</v>
      </c>
      <c r="E64" s="20" t="s">
        <v>1333</v>
      </c>
      <c r="F64" s="42">
        <v>1239.67</v>
      </c>
      <c r="G64" s="42">
        <v>1500</v>
      </c>
      <c r="H64" s="28">
        <v>46278</v>
      </c>
      <c r="I64" s="43" t="s">
        <v>1334</v>
      </c>
      <c r="J64" s="20" t="s">
        <v>1335</v>
      </c>
      <c r="K64" s="20" t="s">
        <v>1336</v>
      </c>
      <c r="L64"/>
    </row>
    <row r="65" spans="1:12" ht="45" x14ac:dyDescent="0.2">
      <c r="A65">
        <v>60</v>
      </c>
      <c r="B65" s="20">
        <v>296</v>
      </c>
      <c r="C65" s="19" t="s">
        <v>1346</v>
      </c>
      <c r="D65" s="26" t="s">
        <v>40</v>
      </c>
      <c r="E65" s="20" t="s">
        <v>1347</v>
      </c>
      <c r="F65" s="42">
        <v>685.95</v>
      </c>
      <c r="G65" s="42">
        <v>830</v>
      </c>
      <c r="H65" s="28">
        <v>46280</v>
      </c>
      <c r="I65" s="43" t="s">
        <v>1348</v>
      </c>
      <c r="J65" s="20" t="s">
        <v>1349</v>
      </c>
      <c r="K65" s="59" t="s">
        <v>1350</v>
      </c>
      <c r="L65"/>
    </row>
    <row r="66" spans="1:12" ht="45" x14ac:dyDescent="0.2">
      <c r="A66">
        <v>61</v>
      </c>
      <c r="B66" s="20">
        <v>297</v>
      </c>
      <c r="C66" s="19" t="s">
        <v>1351</v>
      </c>
      <c r="D66" s="26" t="s">
        <v>40</v>
      </c>
      <c r="E66" s="20" t="s">
        <v>55</v>
      </c>
      <c r="F66" s="42">
        <v>1184.3900000000001</v>
      </c>
      <c r="G66" s="42">
        <v>1433.11</v>
      </c>
      <c r="H66" s="28">
        <v>46280</v>
      </c>
      <c r="I66" s="43" t="s">
        <v>1075</v>
      </c>
      <c r="J66" s="20" t="s">
        <v>1352</v>
      </c>
      <c r="K66" s="59" t="s">
        <v>1353</v>
      </c>
      <c r="L66"/>
    </row>
    <row r="67" spans="1:12" ht="75" x14ac:dyDescent="0.2">
      <c r="A67">
        <v>62</v>
      </c>
      <c r="B67" s="20">
        <v>300</v>
      </c>
      <c r="C67" s="19" t="s">
        <v>1385</v>
      </c>
      <c r="D67" s="26" t="s">
        <v>40</v>
      </c>
      <c r="E67" s="20" t="s">
        <v>1386</v>
      </c>
      <c r="F67" s="42">
        <v>2024.64</v>
      </c>
      <c r="G67" s="42">
        <v>2449.81</v>
      </c>
      <c r="H67" s="28">
        <v>46282</v>
      </c>
      <c r="I67" s="43" t="s">
        <v>1387</v>
      </c>
      <c r="J67" s="20" t="s">
        <v>1388</v>
      </c>
      <c r="K67" s="20" t="s">
        <v>1389</v>
      </c>
      <c r="L67"/>
    </row>
    <row r="68" spans="1:12" ht="45" x14ac:dyDescent="0.2">
      <c r="A68">
        <v>63</v>
      </c>
      <c r="B68" s="20">
        <v>301</v>
      </c>
      <c r="C68" s="19" t="s">
        <v>1390</v>
      </c>
      <c r="D68" s="26" t="s">
        <v>40</v>
      </c>
      <c r="E68" s="20" t="s">
        <v>1333</v>
      </c>
      <c r="F68" s="42">
        <v>340</v>
      </c>
      <c r="G68" s="42">
        <v>411.4</v>
      </c>
      <c r="H68" s="28">
        <v>46283</v>
      </c>
      <c r="I68" s="43" t="s">
        <v>1391</v>
      </c>
      <c r="J68" s="20" t="s">
        <v>1392</v>
      </c>
      <c r="K68" s="20" t="s">
        <v>1393</v>
      </c>
      <c r="L68"/>
    </row>
    <row r="69" spans="1:12" ht="45" x14ac:dyDescent="0.2">
      <c r="A69">
        <v>64</v>
      </c>
      <c r="B69" s="20">
        <v>302</v>
      </c>
      <c r="C69" s="19" t="s">
        <v>1394</v>
      </c>
      <c r="D69" s="26" t="s">
        <v>40</v>
      </c>
      <c r="E69" s="20" t="s">
        <v>51</v>
      </c>
      <c r="F69" s="42">
        <v>528</v>
      </c>
      <c r="G69" s="42">
        <v>638.88</v>
      </c>
      <c r="H69" s="28">
        <v>46286</v>
      </c>
      <c r="I69" s="43" t="s">
        <v>1395</v>
      </c>
      <c r="J69" s="20">
        <v>260000434</v>
      </c>
      <c r="K69" s="20" t="s">
        <v>1396</v>
      </c>
      <c r="L69"/>
    </row>
    <row r="70" spans="1:12" ht="45" x14ac:dyDescent="0.2">
      <c r="A70">
        <v>65</v>
      </c>
      <c r="B70" s="20">
        <v>303</v>
      </c>
      <c r="C70" s="19" t="s">
        <v>1397</v>
      </c>
      <c r="D70" s="26" t="s">
        <v>40</v>
      </c>
      <c r="E70" s="20" t="s">
        <v>1398</v>
      </c>
      <c r="F70" s="42">
        <v>412.02</v>
      </c>
      <c r="G70" s="42">
        <v>498.54</v>
      </c>
      <c r="H70" s="28">
        <v>46287</v>
      </c>
      <c r="I70" s="43" t="s">
        <v>1399</v>
      </c>
      <c r="J70" s="20" t="s">
        <v>1400</v>
      </c>
      <c r="K70" s="20" t="s">
        <v>1401</v>
      </c>
      <c r="L70"/>
    </row>
    <row r="71" spans="1:12" ht="75" x14ac:dyDescent="0.2">
      <c r="A71">
        <v>66</v>
      </c>
      <c r="B71" s="20">
        <v>304</v>
      </c>
      <c r="C71" s="19" t="s">
        <v>1402</v>
      </c>
      <c r="D71" s="26" t="s">
        <v>40</v>
      </c>
      <c r="E71" s="20" t="s">
        <v>57</v>
      </c>
      <c r="F71" s="42">
        <v>433.8</v>
      </c>
      <c r="G71" s="42">
        <v>433.8</v>
      </c>
      <c r="H71" s="28">
        <v>46288</v>
      </c>
      <c r="I71" s="43" t="s">
        <v>1403</v>
      </c>
      <c r="J71" s="20" t="s">
        <v>1404</v>
      </c>
      <c r="K71" s="20" t="s">
        <v>1405</v>
      </c>
      <c r="L71"/>
    </row>
    <row r="72" spans="1:12" ht="75" x14ac:dyDescent="0.2">
      <c r="B72" s="20"/>
      <c r="C72" s="19"/>
      <c r="D72" s="26" t="s">
        <v>40</v>
      </c>
      <c r="E72" s="20" t="s">
        <v>57</v>
      </c>
      <c r="F72" s="42">
        <v>433.8</v>
      </c>
      <c r="G72" s="42">
        <v>433.8</v>
      </c>
      <c r="H72" s="28">
        <v>46288</v>
      </c>
      <c r="I72" s="43" t="s">
        <v>1406</v>
      </c>
      <c r="J72" s="20" t="s">
        <v>1407</v>
      </c>
      <c r="K72" s="20" t="s">
        <v>1405</v>
      </c>
      <c r="L72"/>
    </row>
    <row r="73" spans="1:12" ht="60" x14ac:dyDescent="0.2">
      <c r="A73">
        <v>67</v>
      </c>
      <c r="B73" s="20">
        <v>305</v>
      </c>
      <c r="C73" s="19" t="s">
        <v>63</v>
      </c>
      <c r="D73" s="26" t="s">
        <v>40</v>
      </c>
      <c r="E73" s="20" t="s">
        <v>58</v>
      </c>
      <c r="F73" s="42">
        <v>21.48</v>
      </c>
      <c r="G73" s="42">
        <v>25.49</v>
      </c>
      <c r="H73" s="28">
        <v>46288</v>
      </c>
      <c r="I73" s="43" t="s">
        <v>1408</v>
      </c>
      <c r="J73" s="20" t="s">
        <v>1409</v>
      </c>
      <c r="K73" s="20" t="s">
        <v>79</v>
      </c>
      <c r="L73"/>
    </row>
    <row r="74" spans="1:12" ht="60" x14ac:dyDescent="0.2">
      <c r="A74">
        <v>68</v>
      </c>
      <c r="B74" s="20">
        <v>306</v>
      </c>
      <c r="C74" s="19" t="s">
        <v>327</v>
      </c>
      <c r="D74" s="26" t="s">
        <v>40</v>
      </c>
      <c r="E74" s="20" t="s">
        <v>58</v>
      </c>
      <c r="F74" s="42">
        <v>33.17</v>
      </c>
      <c r="G74" s="42">
        <v>40.14</v>
      </c>
      <c r="H74" s="28">
        <v>46289</v>
      </c>
      <c r="I74" s="43" t="s">
        <v>328</v>
      </c>
      <c r="J74" s="20" t="s">
        <v>1410</v>
      </c>
      <c r="K74" s="20" t="s">
        <v>330</v>
      </c>
      <c r="L74"/>
    </row>
    <row r="75" spans="1:12" ht="75" x14ac:dyDescent="0.2">
      <c r="A75">
        <v>69</v>
      </c>
      <c r="B75" s="20">
        <v>307</v>
      </c>
      <c r="C75" s="19" t="s">
        <v>1411</v>
      </c>
      <c r="D75" s="26" t="s">
        <v>40</v>
      </c>
      <c r="E75" s="20" t="s">
        <v>530</v>
      </c>
      <c r="F75" s="42">
        <v>1652.89</v>
      </c>
      <c r="G75" s="42">
        <v>2000</v>
      </c>
      <c r="H75" s="28">
        <v>46289</v>
      </c>
      <c r="I75" s="43" t="s">
        <v>1412</v>
      </c>
      <c r="J75" s="20" t="s">
        <v>1413</v>
      </c>
      <c r="K75" s="20" t="s">
        <v>1414</v>
      </c>
      <c r="L75"/>
    </row>
    <row r="76" spans="1:12" ht="75" x14ac:dyDescent="0.2">
      <c r="A76">
        <v>70</v>
      </c>
      <c r="B76" s="20">
        <v>310</v>
      </c>
      <c r="C76" s="19" t="s">
        <v>1423</v>
      </c>
      <c r="D76" s="26" t="s">
        <v>40</v>
      </c>
      <c r="E76" s="20" t="s">
        <v>1424</v>
      </c>
      <c r="F76" s="42">
        <v>12050</v>
      </c>
      <c r="G76" s="42">
        <v>14580.5</v>
      </c>
      <c r="H76" s="28">
        <v>46290</v>
      </c>
      <c r="I76" s="43" t="s">
        <v>1425</v>
      </c>
      <c r="J76" s="20" t="s">
        <v>1426</v>
      </c>
      <c r="K76" s="20" t="s">
        <v>1427</v>
      </c>
      <c r="L76"/>
    </row>
    <row r="77" spans="1:12" ht="60" x14ac:dyDescent="0.2">
      <c r="A77">
        <v>71</v>
      </c>
      <c r="B77" s="20">
        <v>311</v>
      </c>
      <c r="C77" s="19" t="s">
        <v>63</v>
      </c>
      <c r="D77" s="26" t="s">
        <v>40</v>
      </c>
      <c r="E77" s="20" t="s">
        <v>58</v>
      </c>
      <c r="F77" s="42">
        <v>33.94</v>
      </c>
      <c r="G77" s="42">
        <v>41.07</v>
      </c>
      <c r="H77" s="28">
        <v>46293</v>
      </c>
      <c r="I77" s="43" t="s">
        <v>1428</v>
      </c>
      <c r="J77" s="20" t="s">
        <v>1429</v>
      </c>
      <c r="K77" s="20" t="s">
        <v>79</v>
      </c>
      <c r="L77"/>
    </row>
    <row r="78" spans="1:12" ht="45" x14ac:dyDescent="0.2">
      <c r="A78">
        <v>72</v>
      </c>
      <c r="B78" s="20">
        <v>313</v>
      </c>
      <c r="C78" s="19" t="s">
        <v>1288</v>
      </c>
      <c r="D78" s="26" t="s">
        <v>40</v>
      </c>
      <c r="E78" s="20" t="s">
        <v>50</v>
      </c>
      <c r="F78" s="42">
        <v>1650</v>
      </c>
      <c r="G78" s="42">
        <v>1650</v>
      </c>
      <c r="H78" s="28">
        <v>46294</v>
      </c>
      <c r="I78" s="43" t="s">
        <v>1434</v>
      </c>
      <c r="J78" s="20" t="s">
        <v>1435</v>
      </c>
      <c r="K78" s="59" t="s">
        <v>1436</v>
      </c>
      <c r="L78" s="37" t="s">
        <v>1437</v>
      </c>
    </row>
    <row r="79" spans="1:12" x14ac:dyDescent="0.2">
      <c r="B79" s="20"/>
      <c r="C79" s="19"/>
      <c r="D79" s="26"/>
      <c r="E79" s="21" t="s">
        <v>45</v>
      </c>
      <c r="F79" s="22">
        <f>SUM(F3:F78)</f>
        <v>177318.59000000005</v>
      </c>
      <c r="G79" s="22">
        <f>SUM(G3:G78)</f>
        <v>206031.11999999994</v>
      </c>
      <c r="H79" s="28"/>
      <c r="I79" s="43"/>
      <c r="J79" s="20"/>
      <c r="K79" s="59"/>
      <c r="L79">
        <v>177318.59</v>
      </c>
    </row>
    <row r="80" spans="1:12" x14ac:dyDescent="0.2">
      <c r="B80" s="20"/>
      <c r="C80" s="19"/>
      <c r="D80" s="26"/>
      <c r="E80" s="20"/>
      <c r="F80" s="42"/>
      <c r="G80" s="42"/>
      <c r="H80" s="28"/>
      <c r="I80" s="43"/>
      <c r="J80" s="20"/>
      <c r="K80" s="59"/>
      <c r="L80"/>
    </row>
    <row r="81" spans="1:12" ht="90" x14ac:dyDescent="0.2">
      <c r="A81">
        <v>1</v>
      </c>
      <c r="B81" s="20">
        <v>224</v>
      </c>
      <c r="C81" s="38" t="s">
        <v>1067</v>
      </c>
      <c r="D81" s="39" t="s">
        <v>1068</v>
      </c>
      <c r="E81" s="37" t="s">
        <v>1069</v>
      </c>
      <c r="F81" s="40">
        <v>193388.43</v>
      </c>
      <c r="G81" s="40">
        <v>203057.85</v>
      </c>
      <c r="H81" s="41">
        <v>46199</v>
      </c>
      <c r="I81" s="37" t="s">
        <v>954</v>
      </c>
      <c r="J81" s="37" t="s">
        <v>1070</v>
      </c>
      <c r="K81" s="37" t="s">
        <v>1071</v>
      </c>
      <c r="L81"/>
    </row>
    <row r="82" spans="1:12" x14ac:dyDescent="0.2">
      <c r="B82" s="20"/>
      <c r="C82" s="19"/>
      <c r="D82" s="26"/>
      <c r="E82" s="21" t="s">
        <v>45</v>
      </c>
      <c r="F82" s="22">
        <f>SUM(F81)</f>
        <v>193388.43</v>
      </c>
      <c r="G82" s="22">
        <f>SUM(G81)</f>
        <v>203057.85</v>
      </c>
      <c r="H82" s="28"/>
      <c r="I82" s="20"/>
      <c r="J82" s="20"/>
      <c r="K82" s="20"/>
      <c r="L82">
        <v>193388.43</v>
      </c>
    </row>
    <row r="83" spans="1:12" x14ac:dyDescent="0.2">
      <c r="B83" s="20"/>
      <c r="C83" s="19"/>
      <c r="D83" s="26"/>
      <c r="E83" s="21"/>
      <c r="F83" s="22"/>
      <c r="G83" s="22"/>
      <c r="H83" s="28"/>
      <c r="I83" s="20"/>
      <c r="J83" s="20"/>
      <c r="K83" s="20"/>
      <c r="L83"/>
    </row>
    <row r="84" spans="1:12" ht="105" x14ac:dyDescent="0.2">
      <c r="A84">
        <v>1</v>
      </c>
      <c r="B84" s="20">
        <v>274</v>
      </c>
      <c r="C84" s="19" t="s">
        <v>1248</v>
      </c>
      <c r="D84" s="26" t="s">
        <v>1249</v>
      </c>
      <c r="E84" s="20" t="s">
        <v>1250</v>
      </c>
      <c r="F84" s="42">
        <v>14752.97</v>
      </c>
      <c r="G84" s="42">
        <v>17851.09</v>
      </c>
      <c r="H84" s="28">
        <v>46255</v>
      </c>
      <c r="I84" s="43" t="s">
        <v>1251</v>
      </c>
      <c r="J84" s="20" t="s">
        <v>1252</v>
      </c>
      <c r="K84" s="20" t="s">
        <v>1253</v>
      </c>
      <c r="L84"/>
    </row>
    <row r="85" spans="1:12" ht="105" x14ac:dyDescent="0.2">
      <c r="B85" s="20"/>
      <c r="C85" s="19"/>
      <c r="D85" s="26" t="s">
        <v>1249</v>
      </c>
      <c r="E85" s="20" t="s">
        <v>1250</v>
      </c>
      <c r="F85" s="42">
        <v>5096</v>
      </c>
      <c r="G85" s="42">
        <v>6166.16</v>
      </c>
      <c r="H85" s="28">
        <v>46257</v>
      </c>
      <c r="I85" s="43" t="s">
        <v>1254</v>
      </c>
      <c r="J85" s="20" t="s">
        <v>1255</v>
      </c>
      <c r="K85" s="20" t="s">
        <v>1253</v>
      </c>
      <c r="L85"/>
    </row>
    <row r="86" spans="1:12" ht="105" x14ac:dyDescent="0.2">
      <c r="B86" s="20"/>
      <c r="C86" s="19"/>
      <c r="D86" s="26" t="s">
        <v>1249</v>
      </c>
      <c r="E86" s="20" t="s">
        <v>1250</v>
      </c>
      <c r="F86" s="42">
        <v>5056.2</v>
      </c>
      <c r="G86" s="42">
        <v>6118</v>
      </c>
      <c r="H86" s="28">
        <v>46258</v>
      </c>
      <c r="I86" s="43" t="s">
        <v>1256</v>
      </c>
      <c r="J86" s="20" t="s">
        <v>1257</v>
      </c>
      <c r="K86" s="20" t="s">
        <v>1253</v>
      </c>
      <c r="L86"/>
    </row>
    <row r="87" spans="1:12" ht="105" x14ac:dyDescent="0.2">
      <c r="B87" s="20"/>
      <c r="C87" s="19"/>
      <c r="D87" s="26" t="s">
        <v>1249</v>
      </c>
      <c r="E87" s="20" t="s">
        <v>1250</v>
      </c>
      <c r="F87" s="42">
        <v>4010.1</v>
      </c>
      <c r="G87" s="42">
        <v>4697.37</v>
      </c>
      <c r="H87" s="28">
        <v>46258</v>
      </c>
      <c r="I87" s="43" t="s">
        <v>1258</v>
      </c>
      <c r="J87" s="20" t="s">
        <v>1259</v>
      </c>
      <c r="K87" s="20" t="s">
        <v>1253</v>
      </c>
      <c r="L87"/>
    </row>
    <row r="88" spans="1:12" ht="105" x14ac:dyDescent="0.2">
      <c r="B88" s="20"/>
      <c r="C88" s="19"/>
      <c r="D88" s="26" t="s">
        <v>1249</v>
      </c>
      <c r="E88" s="20" t="s">
        <v>1250</v>
      </c>
      <c r="F88" s="42">
        <v>3135</v>
      </c>
      <c r="G88" s="42">
        <v>3793.35</v>
      </c>
      <c r="H88" s="28">
        <v>46258</v>
      </c>
      <c r="I88" s="43" t="s">
        <v>1260</v>
      </c>
      <c r="J88" s="20" t="s">
        <v>1261</v>
      </c>
      <c r="K88" s="20" t="s">
        <v>1253</v>
      </c>
      <c r="L88"/>
    </row>
    <row r="89" spans="1:12" ht="105" x14ac:dyDescent="0.2">
      <c r="B89" s="20"/>
      <c r="C89" s="19"/>
      <c r="D89" s="26" t="s">
        <v>1249</v>
      </c>
      <c r="E89" s="20" t="s">
        <v>1250</v>
      </c>
      <c r="F89" s="42">
        <v>625.20000000000005</v>
      </c>
      <c r="G89" s="42">
        <v>735.66</v>
      </c>
      <c r="H89" s="28">
        <v>46260</v>
      </c>
      <c r="I89" s="43" t="s">
        <v>1262</v>
      </c>
      <c r="J89" s="20" t="s">
        <v>1263</v>
      </c>
      <c r="K89" s="20" t="s">
        <v>1253</v>
      </c>
      <c r="L89"/>
    </row>
    <row r="90" spans="1:12" ht="105" x14ac:dyDescent="0.2">
      <c r="B90" s="20"/>
      <c r="C90" s="19"/>
      <c r="D90" s="26" t="s">
        <v>1249</v>
      </c>
      <c r="E90" s="20" t="s">
        <v>1250</v>
      </c>
      <c r="F90" s="42">
        <v>10737.04</v>
      </c>
      <c r="G90" s="42">
        <v>12991.82</v>
      </c>
      <c r="H90" s="28">
        <v>46269</v>
      </c>
      <c r="I90" s="43" t="s">
        <v>1251</v>
      </c>
      <c r="J90" s="20" t="s">
        <v>1264</v>
      </c>
      <c r="K90" s="20" t="s">
        <v>1253</v>
      </c>
      <c r="L90"/>
    </row>
    <row r="91" spans="1:12" ht="75" x14ac:dyDescent="0.2">
      <c r="A91">
        <v>2</v>
      </c>
      <c r="B91" s="20">
        <v>262</v>
      </c>
      <c r="C91" s="58" t="s">
        <v>1199</v>
      </c>
      <c r="D91" s="26" t="s">
        <v>1200</v>
      </c>
      <c r="E91" s="20" t="s">
        <v>64</v>
      </c>
      <c r="F91" s="42">
        <v>425</v>
      </c>
      <c r="G91" s="42">
        <v>446.25</v>
      </c>
      <c r="H91" s="28">
        <v>46247</v>
      </c>
      <c r="I91" s="43" t="s">
        <v>418</v>
      </c>
      <c r="J91" s="20" t="s">
        <v>1201</v>
      </c>
      <c r="K91" s="20" t="s">
        <v>413</v>
      </c>
      <c r="L91"/>
    </row>
    <row r="92" spans="1:12" ht="75" x14ac:dyDescent="0.2">
      <c r="B92" s="20"/>
      <c r="C92" s="58"/>
      <c r="D92" s="26" t="s">
        <v>1200</v>
      </c>
      <c r="E92" s="20" t="s">
        <v>64</v>
      </c>
      <c r="F92" s="42">
        <v>870</v>
      </c>
      <c r="G92" s="42">
        <v>913.5</v>
      </c>
      <c r="H92" s="28">
        <v>46253</v>
      </c>
      <c r="I92" s="43" t="s">
        <v>415</v>
      </c>
      <c r="J92" s="20" t="s">
        <v>1202</v>
      </c>
      <c r="K92" s="20" t="s">
        <v>413</v>
      </c>
      <c r="L92"/>
    </row>
    <row r="93" spans="1:12" ht="90" x14ac:dyDescent="0.2">
      <c r="A93">
        <v>3</v>
      </c>
      <c r="B93" s="20">
        <v>261</v>
      </c>
      <c r="C93" s="19" t="s">
        <v>1195</v>
      </c>
      <c r="D93" s="26" t="s">
        <v>1196</v>
      </c>
      <c r="E93" s="20" t="s">
        <v>450</v>
      </c>
      <c r="F93" s="42">
        <v>260</v>
      </c>
      <c r="G93" s="42">
        <v>273</v>
      </c>
      <c r="H93" s="28">
        <v>46241</v>
      </c>
      <c r="I93" s="43" t="s">
        <v>65</v>
      </c>
      <c r="J93" s="20" t="s">
        <v>1197</v>
      </c>
      <c r="K93" s="20" t="s">
        <v>1198</v>
      </c>
      <c r="L93"/>
    </row>
    <row r="94" spans="1:12" ht="75" x14ac:dyDescent="0.2">
      <c r="A94">
        <v>4</v>
      </c>
      <c r="B94" s="20">
        <v>270</v>
      </c>
      <c r="C94" s="19" t="s">
        <v>1231</v>
      </c>
      <c r="D94" s="26" t="s">
        <v>1232</v>
      </c>
      <c r="E94" s="20" t="s">
        <v>64</v>
      </c>
      <c r="F94" s="42">
        <v>3082</v>
      </c>
      <c r="G94" s="42">
        <v>3236.1</v>
      </c>
      <c r="H94" s="28">
        <v>46253</v>
      </c>
      <c r="I94" s="43" t="s">
        <v>44</v>
      </c>
      <c r="J94" s="20" t="s">
        <v>1233</v>
      </c>
      <c r="K94" s="20" t="s">
        <v>413</v>
      </c>
      <c r="L94"/>
    </row>
    <row r="95" spans="1:12" ht="90" x14ac:dyDescent="0.2">
      <c r="A95">
        <v>5</v>
      </c>
      <c r="B95" s="20">
        <v>290</v>
      </c>
      <c r="C95" s="19" t="s">
        <v>1322</v>
      </c>
      <c r="D95" s="26" t="s">
        <v>1323</v>
      </c>
      <c r="E95" s="20" t="s">
        <v>57</v>
      </c>
      <c r="F95" s="42">
        <v>250</v>
      </c>
      <c r="G95" s="42">
        <v>250</v>
      </c>
      <c r="H95" s="28">
        <v>46276</v>
      </c>
      <c r="I95" s="43" t="s">
        <v>907</v>
      </c>
      <c r="J95" s="20" t="s">
        <v>1324</v>
      </c>
      <c r="K95" s="20" t="s">
        <v>1325</v>
      </c>
      <c r="L95"/>
    </row>
    <row r="96" spans="1:12" ht="90" x14ac:dyDescent="0.2">
      <c r="A96">
        <v>6</v>
      </c>
      <c r="B96" s="20">
        <v>292</v>
      </c>
      <c r="C96" s="19" t="s">
        <v>1329</v>
      </c>
      <c r="D96" s="26" t="s">
        <v>1330</v>
      </c>
      <c r="E96" s="20" t="s">
        <v>57</v>
      </c>
      <c r="F96" s="42">
        <v>425</v>
      </c>
      <c r="G96" s="42">
        <v>425</v>
      </c>
      <c r="H96" s="28">
        <v>46276</v>
      </c>
      <c r="I96" s="43" t="s">
        <v>907</v>
      </c>
      <c r="J96" s="20" t="s">
        <v>1331</v>
      </c>
      <c r="K96" s="20" t="s">
        <v>1325</v>
      </c>
      <c r="L96"/>
    </row>
    <row r="97" spans="1:12" ht="90" x14ac:dyDescent="0.2">
      <c r="A97">
        <v>7</v>
      </c>
      <c r="B97" s="20">
        <v>291</v>
      </c>
      <c r="C97" s="19" t="s">
        <v>1326</v>
      </c>
      <c r="D97" s="26" t="s">
        <v>1327</v>
      </c>
      <c r="E97" s="20" t="s">
        <v>57</v>
      </c>
      <c r="F97" s="42">
        <v>300</v>
      </c>
      <c r="G97" s="42">
        <v>300</v>
      </c>
      <c r="H97" s="28">
        <v>46276</v>
      </c>
      <c r="I97" s="43" t="s">
        <v>907</v>
      </c>
      <c r="J97" s="20" t="s">
        <v>1328</v>
      </c>
      <c r="K97" s="20" t="s">
        <v>1325</v>
      </c>
      <c r="L97"/>
    </row>
    <row r="98" spans="1:12" ht="120" x14ac:dyDescent="0.2">
      <c r="A98">
        <v>8</v>
      </c>
      <c r="B98" s="20">
        <v>294</v>
      </c>
      <c r="C98" s="19" t="s">
        <v>1337</v>
      </c>
      <c r="D98" s="26" t="s">
        <v>1338</v>
      </c>
      <c r="E98" s="20" t="s">
        <v>56</v>
      </c>
      <c r="F98" s="42">
        <v>4997</v>
      </c>
      <c r="G98" s="42">
        <v>5246.85</v>
      </c>
      <c r="H98" s="28">
        <v>46279</v>
      </c>
      <c r="I98" s="43" t="s">
        <v>1339</v>
      </c>
      <c r="J98" s="20" t="s">
        <v>1340</v>
      </c>
      <c r="K98" s="59" t="s">
        <v>1341</v>
      </c>
      <c r="L98"/>
    </row>
    <row r="99" spans="1:12" ht="120" x14ac:dyDescent="0.2">
      <c r="A99">
        <v>9</v>
      </c>
      <c r="B99" s="20">
        <v>295</v>
      </c>
      <c r="C99" s="19" t="s">
        <v>1342</v>
      </c>
      <c r="D99" s="26" t="s">
        <v>1343</v>
      </c>
      <c r="E99" s="20" t="s">
        <v>56</v>
      </c>
      <c r="F99" s="42">
        <v>375</v>
      </c>
      <c r="G99" s="42">
        <v>393.75</v>
      </c>
      <c r="H99" s="28">
        <v>46279</v>
      </c>
      <c r="I99" s="43" t="s">
        <v>1339</v>
      </c>
      <c r="J99" s="20" t="s">
        <v>1344</v>
      </c>
      <c r="K99" s="59" t="s">
        <v>1345</v>
      </c>
      <c r="L99"/>
    </row>
    <row r="100" spans="1:12" ht="120" x14ac:dyDescent="0.2">
      <c r="A100">
        <v>10</v>
      </c>
      <c r="B100" s="20">
        <v>312</v>
      </c>
      <c r="C100" s="19" t="s">
        <v>1430</v>
      </c>
      <c r="D100" s="26" t="s">
        <v>1431</v>
      </c>
      <c r="E100" s="20" t="s">
        <v>56</v>
      </c>
      <c r="F100" s="42">
        <v>1333.5</v>
      </c>
      <c r="G100" s="42">
        <v>1400.18</v>
      </c>
      <c r="H100" s="28">
        <v>46293</v>
      </c>
      <c r="I100" s="43" t="s">
        <v>418</v>
      </c>
      <c r="J100" s="20" t="s">
        <v>1432</v>
      </c>
      <c r="K100" s="59" t="s">
        <v>1433</v>
      </c>
      <c r="L100"/>
    </row>
    <row r="101" spans="1:12" ht="105" x14ac:dyDescent="0.2">
      <c r="A101">
        <v>11</v>
      </c>
      <c r="B101" s="20">
        <v>308</v>
      </c>
      <c r="C101" s="19" t="s">
        <v>1415</v>
      </c>
      <c r="D101" s="26" t="s">
        <v>1416</v>
      </c>
      <c r="E101" s="20" t="s">
        <v>64</v>
      </c>
      <c r="F101" s="42">
        <v>24150</v>
      </c>
      <c r="G101" s="42">
        <v>25357.5</v>
      </c>
      <c r="H101" s="28">
        <v>46289</v>
      </c>
      <c r="I101" s="43" t="s">
        <v>44</v>
      </c>
      <c r="J101" s="20" t="s">
        <v>1417</v>
      </c>
      <c r="K101" s="20" t="s">
        <v>1418</v>
      </c>
      <c r="L101"/>
    </row>
    <row r="102" spans="1:12" ht="90" x14ac:dyDescent="0.2">
      <c r="B102" s="20"/>
      <c r="C102" s="19"/>
      <c r="D102" s="26" t="s">
        <v>1416</v>
      </c>
      <c r="E102" s="20" t="s">
        <v>64</v>
      </c>
      <c r="F102" s="42">
        <v>2223.5</v>
      </c>
      <c r="G102" s="42">
        <v>2334.6799999999998</v>
      </c>
      <c r="H102" s="28">
        <v>46289</v>
      </c>
      <c r="I102" s="43" t="s">
        <v>42</v>
      </c>
      <c r="J102" s="20" t="s">
        <v>1419</v>
      </c>
      <c r="K102" s="20" t="s">
        <v>1418</v>
      </c>
      <c r="L102"/>
    </row>
    <row r="103" spans="1:12" ht="90" x14ac:dyDescent="0.2">
      <c r="A103">
        <v>12</v>
      </c>
      <c r="B103" s="20">
        <v>309</v>
      </c>
      <c r="C103" s="19" t="s">
        <v>1420</v>
      </c>
      <c r="D103" s="26" t="s">
        <v>1421</v>
      </c>
      <c r="E103" s="20" t="s">
        <v>450</v>
      </c>
      <c r="F103" s="42">
        <v>1220</v>
      </c>
      <c r="G103" s="42">
        <v>1281</v>
      </c>
      <c r="H103" s="28">
        <v>46290</v>
      </c>
      <c r="I103" s="43" t="s">
        <v>65</v>
      </c>
      <c r="J103" s="20" t="s">
        <v>1422</v>
      </c>
      <c r="K103" s="20" t="s">
        <v>1198</v>
      </c>
      <c r="L103"/>
    </row>
    <row r="104" spans="1:12" ht="90" x14ac:dyDescent="0.2">
      <c r="A104">
        <v>13</v>
      </c>
      <c r="B104" s="20">
        <v>233</v>
      </c>
      <c r="C104" s="52" t="s">
        <v>1085</v>
      </c>
      <c r="D104" s="60" t="s">
        <v>1086</v>
      </c>
      <c r="E104" s="54" t="s">
        <v>57</v>
      </c>
      <c r="F104" s="55" t="s">
        <v>46</v>
      </c>
      <c r="G104" s="55" t="s">
        <v>46</v>
      </c>
      <c r="H104" s="56" t="s">
        <v>46</v>
      </c>
      <c r="I104" s="57" t="s">
        <v>46</v>
      </c>
      <c r="J104" s="57" t="s">
        <v>46</v>
      </c>
      <c r="K104" s="54" t="s">
        <v>1087</v>
      </c>
      <c r="L104"/>
    </row>
    <row r="105" spans="1:12" ht="120" x14ac:dyDescent="0.2">
      <c r="A105">
        <v>14</v>
      </c>
      <c r="B105" s="20">
        <v>251</v>
      </c>
      <c r="C105" s="19" t="s">
        <v>1153</v>
      </c>
      <c r="D105" s="26" t="s">
        <v>1154</v>
      </c>
      <c r="E105" s="20" t="s">
        <v>891</v>
      </c>
      <c r="F105" s="42">
        <v>1227.77</v>
      </c>
      <c r="G105" s="42">
        <v>1485.6</v>
      </c>
      <c r="H105" s="28">
        <v>46231</v>
      </c>
      <c r="I105" s="43" t="s">
        <v>895</v>
      </c>
      <c r="J105" s="20" t="s">
        <v>1155</v>
      </c>
      <c r="K105" s="20" t="s">
        <v>1048</v>
      </c>
      <c r="L105"/>
    </row>
    <row r="106" spans="1:12" ht="120" x14ac:dyDescent="0.2">
      <c r="B106" s="20"/>
      <c r="C106" s="19"/>
      <c r="D106" s="26" t="s">
        <v>1154</v>
      </c>
      <c r="E106" s="20" t="s">
        <v>891</v>
      </c>
      <c r="F106" s="42">
        <v>6854.18</v>
      </c>
      <c r="G106" s="42">
        <v>8293.56</v>
      </c>
      <c r="H106" s="28">
        <v>46231</v>
      </c>
      <c r="I106" s="43" t="s">
        <v>1156</v>
      </c>
      <c r="J106" s="20" t="s">
        <v>1157</v>
      </c>
      <c r="K106" s="20" t="s">
        <v>1048</v>
      </c>
      <c r="L106"/>
    </row>
    <row r="107" spans="1:12" ht="120" x14ac:dyDescent="0.2">
      <c r="B107" s="20"/>
      <c r="C107" s="19"/>
      <c r="D107" s="26" t="s">
        <v>1154</v>
      </c>
      <c r="E107" s="20" t="s">
        <v>891</v>
      </c>
      <c r="F107" s="42">
        <v>5975.85</v>
      </c>
      <c r="G107" s="42">
        <v>7230.78</v>
      </c>
      <c r="H107" s="28">
        <v>46231</v>
      </c>
      <c r="I107" s="43" t="s">
        <v>372</v>
      </c>
      <c r="J107" s="20" t="s">
        <v>1158</v>
      </c>
      <c r="K107" s="20" t="s">
        <v>1048</v>
      </c>
      <c r="L107"/>
    </row>
    <row r="108" spans="1:12" ht="90" x14ac:dyDescent="0.2">
      <c r="A108">
        <v>15</v>
      </c>
      <c r="B108" s="20">
        <v>252</v>
      </c>
      <c r="C108" s="19" t="s">
        <v>1159</v>
      </c>
      <c r="D108" s="26" t="s">
        <v>1160</v>
      </c>
      <c r="E108" s="20" t="s">
        <v>124</v>
      </c>
      <c r="F108" s="42">
        <v>720</v>
      </c>
      <c r="G108" s="42">
        <v>871.2</v>
      </c>
      <c r="H108" s="28">
        <v>46231</v>
      </c>
      <c r="I108" s="43" t="s">
        <v>181</v>
      </c>
      <c r="J108" s="20" t="s">
        <v>1161</v>
      </c>
      <c r="K108" s="20" t="s">
        <v>1162</v>
      </c>
      <c r="L108"/>
    </row>
    <row r="109" spans="1:12" ht="90" x14ac:dyDescent="0.2">
      <c r="B109" s="20"/>
      <c r="C109" s="19"/>
      <c r="D109" s="26" t="s">
        <v>1160</v>
      </c>
      <c r="E109" s="20" t="s">
        <v>124</v>
      </c>
      <c r="F109" s="42">
        <v>18850</v>
      </c>
      <c r="G109" s="42">
        <v>22808.5</v>
      </c>
      <c r="H109" s="28">
        <v>46231</v>
      </c>
      <c r="I109" s="43" t="s">
        <v>184</v>
      </c>
      <c r="J109" s="20" t="s">
        <v>1163</v>
      </c>
      <c r="K109" s="20" t="s">
        <v>1162</v>
      </c>
      <c r="L109"/>
    </row>
    <row r="110" spans="1:12" ht="90" x14ac:dyDescent="0.2">
      <c r="A110">
        <v>16</v>
      </c>
      <c r="B110" s="20">
        <v>257</v>
      </c>
      <c r="C110" s="19" t="s">
        <v>1178</v>
      </c>
      <c r="D110" s="26" t="s">
        <v>1179</v>
      </c>
      <c r="E110" s="20" t="s">
        <v>56</v>
      </c>
      <c r="F110" s="42">
        <v>13392</v>
      </c>
      <c r="G110" s="42">
        <v>14061.6</v>
      </c>
      <c r="H110" s="28">
        <v>46234</v>
      </c>
      <c r="I110" s="43" t="s">
        <v>1180</v>
      </c>
      <c r="J110" s="20" t="s">
        <v>1181</v>
      </c>
      <c r="K110" s="59" t="s">
        <v>1182</v>
      </c>
      <c r="L110"/>
    </row>
    <row r="111" spans="1:12" ht="90" x14ac:dyDescent="0.2">
      <c r="A111">
        <v>17</v>
      </c>
      <c r="B111" s="20">
        <v>271</v>
      </c>
      <c r="C111" s="19" t="s">
        <v>1234</v>
      </c>
      <c r="D111" s="26" t="s">
        <v>1235</v>
      </c>
      <c r="E111" s="20" t="s">
        <v>1236</v>
      </c>
      <c r="F111" s="42">
        <v>8264.4599999999991</v>
      </c>
      <c r="G111" s="42">
        <v>10000</v>
      </c>
      <c r="H111" s="28">
        <v>46254</v>
      </c>
      <c r="I111" s="43" t="s">
        <v>1237</v>
      </c>
      <c r="J111" s="20" t="s">
        <v>1238</v>
      </c>
      <c r="K111" s="20" t="s">
        <v>1239</v>
      </c>
      <c r="L111"/>
    </row>
    <row r="112" spans="1:12" ht="120" x14ac:dyDescent="0.2">
      <c r="A112">
        <v>18</v>
      </c>
      <c r="B112" s="20">
        <v>299</v>
      </c>
      <c r="C112" s="19" t="s">
        <v>1379</v>
      </c>
      <c r="D112" s="26" t="s">
        <v>1380</v>
      </c>
      <c r="E112" s="20" t="s">
        <v>1381</v>
      </c>
      <c r="F112" s="42">
        <v>24995.040000000001</v>
      </c>
      <c r="G112" s="42">
        <v>30244</v>
      </c>
      <c r="H112" s="28">
        <v>46282</v>
      </c>
      <c r="I112" s="43" t="s">
        <v>1382</v>
      </c>
      <c r="J112" s="20" t="s">
        <v>1383</v>
      </c>
      <c r="K112" s="20" t="s">
        <v>1384</v>
      </c>
      <c r="L112"/>
    </row>
    <row r="113" spans="1:12" ht="120" x14ac:dyDescent="0.2">
      <c r="A113">
        <v>19</v>
      </c>
      <c r="B113" s="20">
        <v>298</v>
      </c>
      <c r="C113" s="19" t="s">
        <v>1354</v>
      </c>
      <c r="D113" s="26" t="s">
        <v>1355</v>
      </c>
      <c r="E113" s="20" t="s">
        <v>891</v>
      </c>
      <c r="F113" s="42">
        <v>50201.16</v>
      </c>
      <c r="G113" s="42">
        <v>60743.4</v>
      </c>
      <c r="H113" s="28">
        <v>46281</v>
      </c>
      <c r="I113" s="43" t="s">
        <v>961</v>
      </c>
      <c r="J113" s="20" t="s">
        <v>1356</v>
      </c>
      <c r="K113" s="20" t="s">
        <v>1357</v>
      </c>
      <c r="L113"/>
    </row>
    <row r="114" spans="1:12" ht="120" x14ac:dyDescent="0.2">
      <c r="B114" s="20"/>
      <c r="C114" s="19"/>
      <c r="D114" s="26" t="s">
        <v>1355</v>
      </c>
      <c r="E114" s="20" t="s">
        <v>891</v>
      </c>
      <c r="F114" s="42">
        <v>9478.43</v>
      </c>
      <c r="G114" s="42">
        <v>11468.9</v>
      </c>
      <c r="H114" s="28">
        <v>46281</v>
      </c>
      <c r="I114" s="43" t="s">
        <v>1358</v>
      </c>
      <c r="J114" s="20" t="s">
        <v>1359</v>
      </c>
      <c r="K114" s="20" t="s">
        <v>1357</v>
      </c>
      <c r="L114"/>
    </row>
    <row r="115" spans="1:12" ht="120" x14ac:dyDescent="0.2">
      <c r="B115" s="20"/>
      <c r="C115" s="19"/>
      <c r="D115" s="26" t="s">
        <v>1355</v>
      </c>
      <c r="E115" s="20" t="s">
        <v>891</v>
      </c>
      <c r="F115" s="27">
        <v>1252.8900000000001</v>
      </c>
      <c r="G115" s="27">
        <v>1516</v>
      </c>
      <c r="H115" s="28">
        <v>46281</v>
      </c>
      <c r="I115" s="20" t="s">
        <v>1360</v>
      </c>
      <c r="J115" s="20" t="s">
        <v>1361</v>
      </c>
      <c r="K115" s="20" t="s">
        <v>1357</v>
      </c>
      <c r="L115"/>
    </row>
    <row r="116" spans="1:12" ht="120" x14ac:dyDescent="0.2">
      <c r="B116" s="20"/>
      <c r="C116" s="19"/>
      <c r="D116" s="26" t="s">
        <v>1355</v>
      </c>
      <c r="E116" s="20" t="s">
        <v>891</v>
      </c>
      <c r="F116" s="42">
        <v>29453.31</v>
      </c>
      <c r="G116" s="42">
        <v>35638.5</v>
      </c>
      <c r="H116" s="28">
        <v>46281</v>
      </c>
      <c r="I116" s="43" t="s">
        <v>1362</v>
      </c>
      <c r="J116" s="20" t="s">
        <v>1363</v>
      </c>
      <c r="K116" s="20" t="s">
        <v>1357</v>
      </c>
      <c r="L116"/>
    </row>
    <row r="117" spans="1:12" ht="120" x14ac:dyDescent="0.2">
      <c r="B117" s="20"/>
      <c r="C117" s="19"/>
      <c r="D117" s="26" t="s">
        <v>1355</v>
      </c>
      <c r="E117" s="20" t="s">
        <v>891</v>
      </c>
      <c r="F117" s="42">
        <v>12566.12</v>
      </c>
      <c r="G117" s="42">
        <v>15205</v>
      </c>
      <c r="H117" s="28">
        <v>46281</v>
      </c>
      <c r="I117" s="43" t="s">
        <v>1364</v>
      </c>
      <c r="J117" s="20" t="s">
        <v>1365</v>
      </c>
      <c r="K117" s="20" t="s">
        <v>1357</v>
      </c>
      <c r="L117"/>
    </row>
    <row r="118" spans="1:12" ht="120" x14ac:dyDescent="0.2">
      <c r="B118" s="20"/>
      <c r="C118" s="19"/>
      <c r="D118" s="26" t="s">
        <v>1355</v>
      </c>
      <c r="E118" s="20" t="s">
        <v>891</v>
      </c>
      <c r="F118" s="42">
        <v>40674.379999999997</v>
      </c>
      <c r="G118" s="42">
        <v>49216</v>
      </c>
      <c r="H118" s="28">
        <v>46281</v>
      </c>
      <c r="I118" s="43" t="s">
        <v>1366</v>
      </c>
      <c r="J118" s="20" t="s">
        <v>1367</v>
      </c>
      <c r="K118" s="20" t="s">
        <v>1357</v>
      </c>
      <c r="L118"/>
    </row>
    <row r="119" spans="1:12" ht="120" x14ac:dyDescent="0.2">
      <c r="B119" s="20"/>
      <c r="C119" s="19"/>
      <c r="D119" s="26" t="s">
        <v>1355</v>
      </c>
      <c r="E119" s="20" t="s">
        <v>891</v>
      </c>
      <c r="F119" s="42">
        <v>1137.77</v>
      </c>
      <c r="G119" s="42">
        <v>1376.7</v>
      </c>
      <c r="H119" s="28">
        <v>46281</v>
      </c>
      <c r="I119" s="43" t="s">
        <v>1368</v>
      </c>
      <c r="J119" s="20" t="s">
        <v>1369</v>
      </c>
      <c r="K119" s="20" t="s">
        <v>1357</v>
      </c>
      <c r="L119"/>
    </row>
    <row r="120" spans="1:12" ht="120" x14ac:dyDescent="0.2">
      <c r="B120" s="20"/>
      <c r="C120" s="19"/>
      <c r="D120" s="26" t="s">
        <v>1355</v>
      </c>
      <c r="E120" s="20" t="s">
        <v>891</v>
      </c>
      <c r="F120" s="42">
        <v>20284.3</v>
      </c>
      <c r="G120" s="42">
        <v>24544</v>
      </c>
      <c r="H120" s="28">
        <v>46281</v>
      </c>
      <c r="I120" s="43" t="s">
        <v>1370</v>
      </c>
      <c r="J120" s="20" t="s">
        <v>1371</v>
      </c>
      <c r="K120" s="20" t="s">
        <v>1357</v>
      </c>
      <c r="L120"/>
    </row>
    <row r="121" spans="1:12" ht="120" x14ac:dyDescent="0.2">
      <c r="B121" s="20"/>
      <c r="C121" s="19"/>
      <c r="D121" s="26" t="s">
        <v>1355</v>
      </c>
      <c r="E121" s="20" t="s">
        <v>891</v>
      </c>
      <c r="F121" s="42">
        <v>9639.5</v>
      </c>
      <c r="G121" s="42">
        <v>11663.8</v>
      </c>
      <c r="H121" s="28">
        <v>46281</v>
      </c>
      <c r="I121" s="43" t="s">
        <v>1372</v>
      </c>
      <c r="J121" s="20" t="s">
        <v>1373</v>
      </c>
      <c r="K121" s="20" t="s">
        <v>1357</v>
      </c>
      <c r="L121"/>
    </row>
    <row r="122" spans="1:12" ht="120" x14ac:dyDescent="0.2">
      <c r="B122" s="20"/>
      <c r="C122" s="19"/>
      <c r="D122" s="26" t="s">
        <v>1355</v>
      </c>
      <c r="E122" s="20" t="s">
        <v>891</v>
      </c>
      <c r="F122" s="42">
        <v>14863.68</v>
      </c>
      <c r="G122" s="42">
        <v>17985.05</v>
      </c>
      <c r="H122" s="28">
        <v>46281</v>
      </c>
      <c r="I122" s="43" t="s">
        <v>1374</v>
      </c>
      <c r="J122" s="20" t="s">
        <v>1375</v>
      </c>
      <c r="K122" s="20" t="s">
        <v>1357</v>
      </c>
      <c r="L122"/>
    </row>
    <row r="123" spans="1:12" ht="120" x14ac:dyDescent="0.2">
      <c r="B123" s="20"/>
      <c r="C123" s="19"/>
      <c r="D123" s="26" t="s">
        <v>1355</v>
      </c>
      <c r="E123" s="20" t="s">
        <v>891</v>
      </c>
      <c r="F123" s="42">
        <v>7892.98</v>
      </c>
      <c r="G123" s="42">
        <v>9550.5</v>
      </c>
      <c r="H123" s="28">
        <v>46281</v>
      </c>
      <c r="I123" s="43" t="s">
        <v>1376</v>
      </c>
      <c r="J123" s="20" t="s">
        <v>1377</v>
      </c>
      <c r="K123" s="20" t="s">
        <v>1357</v>
      </c>
      <c r="L123"/>
    </row>
    <row r="124" spans="1:12" ht="120" x14ac:dyDescent="0.2">
      <c r="B124" s="20"/>
      <c r="C124" s="19"/>
      <c r="D124" s="26" t="s">
        <v>1355</v>
      </c>
      <c r="E124" s="20" t="s">
        <v>891</v>
      </c>
      <c r="F124" s="42">
        <v>147587.81</v>
      </c>
      <c r="G124" s="42">
        <v>178581.25</v>
      </c>
      <c r="H124" s="28">
        <v>46282</v>
      </c>
      <c r="I124" s="43" t="s">
        <v>895</v>
      </c>
      <c r="J124" s="20" t="s">
        <v>1378</v>
      </c>
      <c r="K124" s="20" t="s">
        <v>1357</v>
      </c>
      <c r="L124"/>
    </row>
    <row r="125" spans="1:12" ht="90" x14ac:dyDescent="0.2">
      <c r="A125">
        <v>20</v>
      </c>
      <c r="B125" s="20">
        <v>247</v>
      </c>
      <c r="C125" s="19" t="s">
        <v>1134</v>
      </c>
      <c r="D125" s="26" t="s">
        <v>1135</v>
      </c>
      <c r="E125" s="20" t="s">
        <v>56</v>
      </c>
      <c r="F125" s="42">
        <v>76539.100000000006</v>
      </c>
      <c r="G125" s="42">
        <v>80366.05</v>
      </c>
      <c r="H125" s="28">
        <v>46225</v>
      </c>
      <c r="I125" s="43" t="s">
        <v>1136</v>
      </c>
      <c r="J125" s="20" t="s">
        <v>1137</v>
      </c>
      <c r="K125" s="59" t="s">
        <v>1138</v>
      </c>
      <c r="L125"/>
    </row>
    <row r="126" spans="1:12" x14ac:dyDescent="0.2">
      <c r="C126" s="62"/>
      <c r="D126" s="62"/>
      <c r="E126" s="21" t="s">
        <v>45</v>
      </c>
      <c r="F126" s="22">
        <f>SUM(F84:F125)</f>
        <v>585174.24</v>
      </c>
      <c r="G126" s="22">
        <f>SUM(G84:G125)</f>
        <v>687061.65</v>
      </c>
      <c r="H126" s="62"/>
      <c r="I126" s="62"/>
      <c r="J126" s="62"/>
      <c r="K126" s="62"/>
      <c r="L126" s="23">
        <v>585174.24</v>
      </c>
    </row>
    <row r="127" spans="1:12" x14ac:dyDescent="0.2">
      <c r="C127" s="62"/>
      <c r="D127" s="62"/>
      <c r="E127" s="62"/>
      <c r="F127" s="61"/>
      <c r="G127" s="63"/>
      <c r="H127" s="62"/>
      <c r="I127" s="62"/>
      <c r="J127" s="62"/>
      <c r="K127" s="62"/>
    </row>
  </sheetData>
  <autoFilter ref="B1:L1936" xr:uid="{84527663-FE12-475B-B0E2-73FBEA7777BD}">
    <sortState xmlns:xlrd2="http://schemas.microsoft.com/office/spreadsheetml/2017/richdata2" ref="B2:L1936">
      <sortCondition ref="D1:D1936"/>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Sheet1</vt:lpstr>
      <vt:lpstr>Bendra I ketv.</vt:lpstr>
      <vt:lpstr>Bendra II ketv.</vt:lpstr>
      <vt:lpstr>Bendra III ketv.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Vaidas Šakalis</dc:creator>
  <cp:lastModifiedBy>Vaidas Kukarėnas</cp:lastModifiedBy>
  <cp:lastPrinted>2020-07-23T06:35:09Z</cp:lastPrinted>
  <dcterms:created xsi:type="dcterms:W3CDTF">2015-06-05T18:17:20Z</dcterms:created>
  <dcterms:modified xsi:type="dcterms:W3CDTF">2026-09-30T08:02:26Z</dcterms:modified>
</cp:coreProperties>
</file>